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7145\Desktop\"/>
    </mc:Choice>
  </mc:AlternateContent>
  <xr:revisionPtr revIDLastSave="0" documentId="8_{899ABD58-888B-495E-A488-E59BB294C679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Synthèse 2023" sheetId="7" r:id="rId1"/>
    <sheet name="Aut. 2023 par pays et type" sheetId="8" r:id="rId2"/>
    <sheet name="Aut. dur. ill. 2023 par cat." sheetId="13" r:id="rId3"/>
    <sheet name="Aut. dur. lim. 2023 par cat.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I35" i="14"/>
  <c r="O35" i="14" s="1"/>
  <c r="C35" i="14"/>
  <c r="O33" i="14"/>
  <c r="O32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P32" i="14"/>
  <c r="N32" i="14"/>
  <c r="K32" i="14"/>
  <c r="E32" i="14"/>
  <c r="P11" i="14"/>
  <c r="N11" i="14"/>
  <c r="K11" i="14"/>
  <c r="Q11" i="14" s="1"/>
  <c r="K21" i="14"/>
  <c r="K22" i="14"/>
  <c r="K23" i="14"/>
  <c r="K24" i="14"/>
  <c r="K25" i="14"/>
  <c r="K26" i="14"/>
  <c r="K27" i="14"/>
  <c r="K28" i="14"/>
  <c r="K30" i="14"/>
  <c r="K33" i="14"/>
  <c r="K9" i="14"/>
  <c r="K10" i="14"/>
  <c r="K12" i="14"/>
  <c r="K13" i="14"/>
  <c r="K14" i="14"/>
  <c r="K15" i="14"/>
  <c r="K16" i="14"/>
  <c r="K17" i="14"/>
  <c r="K18" i="14"/>
  <c r="K19" i="14"/>
  <c r="Q32" i="14" l="1"/>
  <c r="P12" i="14" l="1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30" i="14"/>
  <c r="P33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30" i="14"/>
  <c r="P10" i="14"/>
  <c r="P9" i="14"/>
  <c r="Q9" i="14"/>
  <c r="N9" i="14"/>
  <c r="N10" i="14"/>
  <c r="N33" i="14"/>
  <c r="E20" i="14"/>
  <c r="E21" i="14"/>
  <c r="Q21" i="14" s="1"/>
  <c r="E22" i="14"/>
  <c r="Q22" i="14" s="1"/>
  <c r="E23" i="14"/>
  <c r="Q23" i="14" s="1"/>
  <c r="E24" i="14"/>
  <c r="Q24" i="14" s="1"/>
  <c r="E25" i="14"/>
  <c r="Q25" i="14" s="1"/>
  <c r="E26" i="14"/>
  <c r="Q26" i="14" s="1"/>
  <c r="E27" i="14"/>
  <c r="Q27" i="14" s="1"/>
  <c r="E28" i="14"/>
  <c r="Q28" i="14" s="1"/>
  <c r="E30" i="14"/>
  <c r="Q30" i="14" s="1"/>
  <c r="E33" i="14"/>
  <c r="Q33" i="14" s="1"/>
  <c r="E10" i="14"/>
  <c r="Q10" i="14" s="1"/>
  <c r="E12" i="14"/>
  <c r="Q12" i="14" s="1"/>
  <c r="E13" i="14"/>
  <c r="Q13" i="14" s="1"/>
  <c r="E14" i="14"/>
  <c r="Q14" i="14" s="1"/>
  <c r="E15" i="14"/>
  <c r="Q15" i="14" s="1"/>
  <c r="E16" i="14"/>
  <c r="Q16" i="14" s="1"/>
  <c r="E17" i="14"/>
  <c r="Q17" i="14" s="1"/>
  <c r="E18" i="14"/>
  <c r="Q18" i="14" s="1"/>
  <c r="E19" i="14"/>
  <c r="Q19" i="14" s="1"/>
  <c r="K20" i="14"/>
  <c r="C13" i="13"/>
  <c r="D13" i="13" s="1"/>
  <c r="B13" i="13"/>
  <c r="Q20" i="14" l="1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N16" i="8"/>
  <c r="N17" i="8"/>
  <c r="N18" i="8"/>
  <c r="N19" i="8"/>
  <c r="N21" i="8"/>
  <c r="N23" i="8"/>
  <c r="N26" i="8"/>
  <c r="N27" i="8"/>
  <c r="N29" i="8"/>
  <c r="N30" i="8"/>
  <c r="N31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M9" i="8"/>
  <c r="M10" i="8"/>
  <c r="M11" i="8"/>
  <c r="M12" i="8"/>
  <c r="M13" i="8"/>
  <c r="M14" i="8"/>
  <c r="Q14" i="8" s="1"/>
  <c r="M15" i="8"/>
  <c r="Q15" i="8" s="1"/>
  <c r="M16" i="8"/>
  <c r="Q16" i="8" s="1"/>
  <c r="M17" i="8"/>
  <c r="Q17" i="8" s="1"/>
  <c r="M18" i="8"/>
  <c r="Q18" i="8" s="1"/>
  <c r="M19" i="8"/>
  <c r="M20" i="8"/>
  <c r="M21" i="8"/>
  <c r="Q21" i="8" s="1"/>
  <c r="M22" i="8"/>
  <c r="M23" i="8"/>
  <c r="M24" i="8"/>
  <c r="M25" i="8"/>
  <c r="M26" i="8"/>
  <c r="Q26" i="8" s="1"/>
  <c r="M27" i="8"/>
  <c r="Q27" i="8" s="1"/>
  <c r="M28" i="8"/>
  <c r="M29" i="8"/>
  <c r="Q29" i="8" s="1"/>
  <c r="M30" i="8"/>
  <c r="Q30" i="8" s="1"/>
  <c r="M31" i="8"/>
  <c r="Q31" i="8" s="1"/>
  <c r="M32" i="8"/>
  <c r="Q32" i="8" s="1"/>
  <c r="M33" i="8"/>
  <c r="Q33" i="8" s="1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8" i="8"/>
  <c r="Q28" i="8" l="1"/>
  <c r="Q22" i="8"/>
  <c r="Q24" i="8"/>
  <c r="Q23" i="8"/>
  <c r="Q25" i="8"/>
  <c r="Q20" i="8"/>
  <c r="Q19" i="8"/>
  <c r="F9" i="8"/>
  <c r="F10" i="8"/>
  <c r="F11" i="8"/>
  <c r="N11" i="8" s="1"/>
  <c r="F12" i="8"/>
  <c r="F13" i="8"/>
  <c r="N13" i="8" s="1"/>
  <c r="F14" i="8"/>
  <c r="N14" i="8" s="1"/>
  <c r="F15" i="8"/>
  <c r="N15" i="8" s="1"/>
  <c r="F16" i="8"/>
  <c r="F17" i="8"/>
  <c r="F18" i="8"/>
  <c r="F19" i="8"/>
  <c r="F20" i="8"/>
  <c r="N20" i="8" s="1"/>
  <c r="F21" i="8"/>
  <c r="F22" i="8"/>
  <c r="N22" i="8" s="1"/>
  <c r="F23" i="8"/>
  <c r="F24" i="8"/>
  <c r="N24" i="8" s="1"/>
  <c r="F25" i="8"/>
  <c r="N25" i="8" s="1"/>
  <c r="F26" i="8"/>
  <c r="F27" i="8"/>
  <c r="F28" i="8"/>
  <c r="N28" i="8" s="1"/>
  <c r="F30" i="8"/>
  <c r="F31" i="8"/>
  <c r="F32" i="8"/>
  <c r="F33" i="8"/>
  <c r="N33" i="8" s="1"/>
  <c r="N34" i="8"/>
  <c r="F35" i="8"/>
  <c r="N35" i="8" s="1"/>
  <c r="F38" i="8"/>
  <c r="N38" i="8" s="1"/>
  <c r="F40" i="8"/>
  <c r="N40" i="8" s="1"/>
  <c r="F41" i="8"/>
  <c r="N41" i="8" s="1"/>
  <c r="F43" i="8"/>
  <c r="F44" i="8"/>
  <c r="N44" i="8" s="1"/>
  <c r="F45" i="8"/>
  <c r="F46" i="8"/>
  <c r="N46" i="8" s="1"/>
  <c r="F47" i="8"/>
  <c r="F48" i="8"/>
  <c r="N48" i="8" s="1"/>
  <c r="F51" i="8"/>
  <c r="N51" i="8" s="1"/>
  <c r="F52" i="8"/>
  <c r="N52" i="8" s="1"/>
  <c r="F53" i="8"/>
  <c r="F55" i="8"/>
  <c r="F56" i="8"/>
  <c r="N56" i="8" s="1"/>
  <c r="F57" i="8"/>
  <c r="F58" i="8"/>
  <c r="F59" i="8"/>
  <c r="F60" i="8"/>
  <c r="N60" i="8" s="1"/>
  <c r="F61" i="8"/>
  <c r="N61" i="8" s="1"/>
  <c r="F62" i="8"/>
  <c r="F63" i="8"/>
  <c r="N63" i="8" s="1"/>
  <c r="F64" i="8"/>
  <c r="N64" i="8" s="1"/>
  <c r="F65" i="8"/>
  <c r="F66" i="8"/>
  <c r="F67" i="8"/>
  <c r="F68" i="8"/>
  <c r="N68" i="8" s="1"/>
  <c r="F69" i="8"/>
  <c r="F70" i="8"/>
  <c r="F71" i="8"/>
  <c r="N71" i="8" s="1"/>
  <c r="F72" i="8"/>
  <c r="F73" i="8"/>
  <c r="F74" i="8"/>
  <c r="F75" i="8"/>
  <c r="F76" i="8"/>
  <c r="N76" i="8" s="1"/>
  <c r="F77" i="8"/>
  <c r="N77" i="8" s="1"/>
  <c r="F78" i="8"/>
  <c r="F79" i="8"/>
  <c r="N79" i="8" s="1"/>
  <c r="F80" i="8"/>
  <c r="N80" i="8" s="1"/>
  <c r="F82" i="8"/>
  <c r="F83" i="8"/>
  <c r="N83" i="8" s="1"/>
  <c r="F84" i="8"/>
  <c r="F85" i="8"/>
  <c r="N85" i="8" s="1"/>
  <c r="F86" i="8"/>
  <c r="N86" i="8" s="1"/>
  <c r="F87" i="8"/>
  <c r="N87" i="8" s="1"/>
  <c r="F88" i="8"/>
  <c r="N88" i="8" s="1"/>
  <c r="F89" i="8"/>
  <c r="F90" i="8"/>
  <c r="F91" i="8"/>
  <c r="F92" i="8"/>
  <c r="F93" i="8"/>
  <c r="F94" i="8"/>
  <c r="N94" i="8" s="1"/>
  <c r="F95" i="8"/>
  <c r="F96" i="8"/>
  <c r="N96" i="8" s="1"/>
  <c r="F97" i="8"/>
  <c r="F98" i="8"/>
  <c r="F99" i="8"/>
  <c r="N99" i="8" s="1"/>
  <c r="F100" i="8"/>
  <c r="F101" i="8"/>
  <c r="N101" i="8" s="1"/>
  <c r="F102" i="8"/>
  <c r="N102" i="8" s="1"/>
  <c r="F103" i="8"/>
  <c r="F104" i="8"/>
  <c r="N104" i="8" s="1"/>
  <c r="F105" i="8"/>
  <c r="F107" i="8"/>
  <c r="N107" i="8" s="1"/>
  <c r="F108" i="8"/>
  <c r="F109" i="8"/>
  <c r="F110" i="8"/>
  <c r="N110" i="8" s="1"/>
  <c r="F111" i="8"/>
  <c r="N111" i="8" s="1"/>
  <c r="F112" i="8"/>
  <c r="N112" i="8" s="1"/>
  <c r="F113" i="8"/>
  <c r="F114" i="8"/>
  <c r="F115" i="8"/>
  <c r="F116" i="8"/>
  <c r="N116" i="8" s="1"/>
  <c r="F117" i="8"/>
  <c r="F118" i="8"/>
  <c r="N118" i="8" s="1"/>
  <c r="F119" i="8"/>
  <c r="N119" i="8" s="1"/>
  <c r="F120" i="8"/>
  <c r="N120" i="8" s="1"/>
  <c r="F121" i="8"/>
  <c r="F122" i="8"/>
  <c r="F123" i="8"/>
  <c r="F124" i="8"/>
  <c r="F125" i="8"/>
  <c r="F126" i="8"/>
  <c r="N126" i="8" s="1"/>
  <c r="F127" i="8"/>
  <c r="N127" i="8" s="1"/>
  <c r="F128" i="8"/>
  <c r="F129" i="8"/>
  <c r="F130" i="8"/>
  <c r="F131" i="8"/>
  <c r="F132" i="8"/>
  <c r="F133" i="8"/>
  <c r="F134" i="8"/>
  <c r="N134" i="8" s="1"/>
  <c r="F135" i="8"/>
  <c r="N135" i="8" s="1"/>
  <c r="F136" i="8"/>
  <c r="F137" i="8"/>
  <c r="F138" i="8"/>
  <c r="F139" i="8"/>
  <c r="F140" i="8"/>
  <c r="F141" i="8"/>
  <c r="N141" i="8" s="1"/>
  <c r="F142" i="8"/>
  <c r="N142" i="8" s="1"/>
  <c r="F143" i="8"/>
  <c r="N143" i="8" s="1"/>
  <c r="F144" i="8"/>
  <c r="F145" i="8"/>
  <c r="F147" i="8"/>
  <c r="F148" i="8"/>
  <c r="F149" i="8"/>
  <c r="F150" i="8"/>
  <c r="F151" i="8"/>
  <c r="N151" i="8" s="1"/>
  <c r="F152" i="8"/>
  <c r="N152" i="8" s="1"/>
  <c r="F153" i="8"/>
  <c r="F154" i="8"/>
  <c r="F156" i="8"/>
  <c r="F157" i="8"/>
  <c r="N157" i="8" s="1"/>
  <c r="F158" i="8"/>
  <c r="N159" i="8"/>
  <c r="F160" i="8"/>
  <c r="N160" i="8" s="1"/>
  <c r="F161" i="8"/>
  <c r="F162" i="8"/>
  <c r="F163" i="8"/>
  <c r="F164" i="8"/>
  <c r="F165" i="8"/>
  <c r="N165" i="8" s="1"/>
  <c r="F166" i="8"/>
  <c r="F167" i="8"/>
  <c r="N167" i="8" s="1"/>
  <c r="F168" i="8"/>
  <c r="N168" i="8" s="1"/>
  <c r="F169" i="8"/>
  <c r="F170" i="8"/>
  <c r="N170" i="8" s="1"/>
  <c r="F171" i="8"/>
  <c r="F172" i="8"/>
  <c r="F173" i="8"/>
  <c r="F175" i="8"/>
  <c r="N175" i="8" s="1"/>
  <c r="F176" i="8"/>
  <c r="N176" i="8" s="1"/>
  <c r="F177" i="8"/>
  <c r="F178" i="8"/>
  <c r="F179" i="8"/>
  <c r="N179" i="8" s="1"/>
  <c r="F180" i="8"/>
  <c r="F181" i="8"/>
  <c r="F182" i="8"/>
  <c r="F183" i="8"/>
  <c r="N183" i="8" s="1"/>
  <c r="N184" i="8"/>
  <c r="F185" i="8"/>
  <c r="F186" i="8"/>
  <c r="F187" i="8"/>
  <c r="F188" i="8"/>
  <c r="N188" i="8" s="1"/>
  <c r="F189" i="8"/>
  <c r="N189" i="8" s="1"/>
  <c r="F190" i="8"/>
  <c r="N191" i="8"/>
  <c r="F192" i="8"/>
  <c r="N192" i="8" s="1"/>
  <c r="F193" i="8"/>
  <c r="F194" i="8"/>
  <c r="N194" i="8" s="1"/>
  <c r="F195" i="8"/>
  <c r="F8" i="8"/>
  <c r="N70" i="8"/>
  <c r="Q10" i="8"/>
  <c r="Q12" i="8"/>
  <c r="Q35" i="8"/>
  <c r="Q34" i="8"/>
  <c r="Q37" i="8"/>
  <c r="Q36" i="8"/>
  <c r="Q38" i="8"/>
  <c r="Q49" i="8"/>
  <c r="Q41" i="8"/>
  <c r="Q40" i="8"/>
  <c r="Q44" i="8"/>
  <c r="Q53" i="8"/>
  <c r="Q52" i="8"/>
  <c r="Q42" i="8"/>
  <c r="Q54" i="8"/>
  <c r="Q47" i="8"/>
  <c r="Q48" i="8"/>
  <c r="Q51" i="8"/>
  <c r="Q39" i="8"/>
  <c r="Q46" i="8"/>
  <c r="Q50" i="8"/>
  <c r="Q43" i="8"/>
  <c r="Q45" i="8"/>
  <c r="Q57" i="8"/>
  <c r="Q65" i="8"/>
  <c r="Q59" i="8"/>
  <c r="Q66" i="8"/>
  <c r="Q184" i="8"/>
  <c r="Q70" i="8"/>
  <c r="Q60" i="8"/>
  <c r="Q56" i="8"/>
  <c r="Q61" i="8"/>
  <c r="Q63" i="8"/>
  <c r="Q67" i="8"/>
  <c r="Q69" i="8"/>
  <c r="Q72" i="8"/>
  <c r="Q58" i="8"/>
  <c r="Q62" i="8"/>
  <c r="Q74" i="8"/>
  <c r="Q73" i="8"/>
  <c r="Q75" i="8"/>
  <c r="Q164" i="8"/>
  <c r="Q13" i="8"/>
  <c r="Q77" i="8"/>
  <c r="Q83" i="8"/>
  <c r="Q76" i="8"/>
  <c r="Q78" i="8"/>
  <c r="Q79" i="8"/>
  <c r="Q87" i="8"/>
  <c r="Q89" i="8"/>
  <c r="Q135" i="8"/>
  <c r="Q90" i="8"/>
  <c r="Q91" i="8"/>
  <c r="Q166" i="8"/>
  <c r="Q80" i="8"/>
  <c r="Q81" i="8"/>
  <c r="Q82" i="8"/>
  <c r="Q92" i="8"/>
  <c r="Q95" i="8"/>
  <c r="Q85" i="8"/>
  <c r="Q86" i="8"/>
  <c r="Q93" i="8"/>
  <c r="Q88" i="8"/>
  <c r="Q96" i="8"/>
  <c r="Q99" i="8"/>
  <c r="Q98" i="8"/>
  <c r="Q71" i="8"/>
  <c r="Q97" i="8"/>
  <c r="Q94" i="8"/>
  <c r="Q101" i="8"/>
  <c r="Q104" i="8"/>
  <c r="Q106" i="8"/>
  <c r="Q100" i="8"/>
  <c r="Q103" i="8"/>
  <c r="Q102" i="8"/>
  <c r="Q105" i="8"/>
  <c r="Q107" i="8"/>
  <c r="Q108" i="8"/>
  <c r="Q110" i="8"/>
  <c r="Q109" i="8"/>
  <c r="Q112" i="8"/>
  <c r="Q113" i="8"/>
  <c r="Q55" i="8"/>
  <c r="Q114" i="8"/>
  <c r="Q64" i="8"/>
  <c r="Q68" i="8"/>
  <c r="Q116" i="8"/>
  <c r="Q111" i="8"/>
  <c r="Q117" i="8"/>
  <c r="Q119" i="8"/>
  <c r="Q121" i="8"/>
  <c r="Q182" i="8"/>
  <c r="Q120" i="8"/>
  <c r="Q122" i="8"/>
  <c r="Q123" i="8"/>
  <c r="Q118" i="8"/>
  <c r="Q124" i="8"/>
  <c r="Q131" i="8"/>
  <c r="Q137" i="8"/>
  <c r="Q136" i="8"/>
  <c r="Q139" i="8"/>
  <c r="Q126" i="8"/>
  <c r="Q129" i="8"/>
  <c r="Q141" i="8"/>
  <c r="Q138" i="8"/>
  <c r="Q125" i="8"/>
  <c r="Q133" i="8"/>
  <c r="Q130" i="8"/>
  <c r="Q132" i="8"/>
  <c r="Q128" i="8"/>
  <c r="Q134" i="8"/>
  <c r="Q127" i="8"/>
  <c r="Q140" i="8"/>
  <c r="Q142" i="8"/>
  <c r="Q146" i="8"/>
  <c r="Q147" i="8"/>
  <c r="Q145" i="8"/>
  <c r="Q148" i="8"/>
  <c r="Q144" i="8"/>
  <c r="Q143" i="8"/>
  <c r="Q149" i="8"/>
  <c r="Q150" i="8"/>
  <c r="Q155" i="8"/>
  <c r="Q158" i="8"/>
  <c r="Q156" i="8"/>
  <c r="Q159" i="8"/>
  <c r="Q153" i="8"/>
  <c r="Q160" i="8"/>
  <c r="Q161" i="8"/>
  <c r="Q154" i="8"/>
  <c r="Q162" i="8"/>
  <c r="Q157" i="8"/>
  <c r="Q163" i="8"/>
  <c r="Q165" i="8"/>
  <c r="Q174" i="8"/>
  <c r="Q167" i="8"/>
  <c r="Q168" i="8"/>
  <c r="Q175" i="8"/>
  <c r="Q180" i="8"/>
  <c r="Q183" i="8"/>
  <c r="Q177" i="8"/>
  <c r="Q176" i="8"/>
  <c r="Q178" i="8"/>
  <c r="Q169" i="8"/>
  <c r="Q173" i="8"/>
  <c r="Q179" i="8"/>
  <c r="Q185" i="8"/>
  <c r="Q181" i="8"/>
  <c r="Q172" i="8"/>
  <c r="Q171" i="8"/>
  <c r="Q187" i="8"/>
  <c r="Q186" i="8"/>
  <c r="Q191" i="8"/>
  <c r="Q194" i="8"/>
  <c r="Q192" i="8"/>
  <c r="Q188" i="8"/>
  <c r="Q193" i="8"/>
  <c r="Q195" i="8"/>
  <c r="Q189" i="8"/>
  <c r="Q190" i="8"/>
  <c r="Q151" i="8"/>
  <c r="Q84" i="8"/>
  <c r="Q152" i="8"/>
  <c r="Q170" i="8"/>
  <c r="Q115" i="8"/>
  <c r="Q11" i="8"/>
  <c r="Q7" i="8"/>
  <c r="Q8" i="8"/>
  <c r="P32" i="8"/>
  <c r="P31" i="8"/>
  <c r="P12" i="8"/>
  <c r="P35" i="8"/>
  <c r="P30" i="8"/>
  <c r="P34" i="8"/>
  <c r="P37" i="8"/>
  <c r="P36" i="8"/>
  <c r="P38" i="8"/>
  <c r="P49" i="8"/>
  <c r="P41" i="8"/>
  <c r="P40" i="8"/>
  <c r="P44" i="8"/>
  <c r="P53" i="8"/>
  <c r="P52" i="8"/>
  <c r="P42" i="8"/>
  <c r="P54" i="8"/>
  <c r="P47" i="8"/>
  <c r="P48" i="8"/>
  <c r="P51" i="8"/>
  <c r="P39" i="8"/>
  <c r="P46" i="8"/>
  <c r="P50" i="8"/>
  <c r="P43" i="8"/>
  <c r="P45" i="8"/>
  <c r="P57" i="8"/>
  <c r="P65" i="8"/>
  <c r="P59" i="8"/>
  <c r="P66" i="8"/>
  <c r="P184" i="8"/>
  <c r="P70" i="8"/>
  <c r="P60" i="8"/>
  <c r="P56" i="8"/>
  <c r="P61" i="8"/>
  <c r="P63" i="8"/>
  <c r="P67" i="8"/>
  <c r="P69" i="8"/>
  <c r="P72" i="8"/>
  <c r="P58" i="8"/>
  <c r="P62" i="8"/>
  <c r="P74" i="8"/>
  <c r="P73" i="8"/>
  <c r="P75" i="8"/>
  <c r="P164" i="8"/>
  <c r="P13" i="8"/>
  <c r="P77" i="8"/>
  <c r="P83" i="8"/>
  <c r="P76" i="8"/>
  <c r="P78" i="8"/>
  <c r="P79" i="8"/>
  <c r="P87" i="8"/>
  <c r="P89" i="8"/>
  <c r="P135" i="8"/>
  <c r="P90" i="8"/>
  <c r="P91" i="8"/>
  <c r="P166" i="8"/>
  <c r="P80" i="8"/>
  <c r="P81" i="8"/>
  <c r="P82" i="8"/>
  <c r="P92" i="8"/>
  <c r="P95" i="8"/>
  <c r="P85" i="8"/>
  <c r="P86" i="8"/>
  <c r="P93" i="8"/>
  <c r="P88" i="8"/>
  <c r="P96" i="8"/>
  <c r="P99" i="8"/>
  <c r="P98" i="8"/>
  <c r="P71" i="8"/>
  <c r="P97" i="8"/>
  <c r="P94" i="8"/>
  <c r="P101" i="8"/>
  <c r="P104" i="8"/>
  <c r="P106" i="8"/>
  <c r="P100" i="8"/>
  <c r="P103" i="8"/>
  <c r="P102" i="8"/>
  <c r="P105" i="8"/>
  <c r="P107" i="8"/>
  <c r="P108" i="8"/>
  <c r="P110" i="8"/>
  <c r="P109" i="8"/>
  <c r="P112" i="8"/>
  <c r="P113" i="8"/>
  <c r="P55" i="8"/>
  <c r="P114" i="8"/>
  <c r="P64" i="8"/>
  <c r="P68" i="8"/>
  <c r="P116" i="8"/>
  <c r="P111" i="8"/>
  <c r="P117" i="8"/>
  <c r="P119" i="8"/>
  <c r="P121" i="8"/>
  <c r="P182" i="8"/>
  <c r="P120" i="8"/>
  <c r="P122" i="8"/>
  <c r="P123" i="8"/>
  <c r="P118" i="8"/>
  <c r="P124" i="8"/>
  <c r="P131" i="8"/>
  <c r="P137" i="8"/>
  <c r="P136" i="8"/>
  <c r="P139" i="8"/>
  <c r="P126" i="8"/>
  <c r="P129" i="8"/>
  <c r="P141" i="8"/>
  <c r="P138" i="8"/>
  <c r="P125" i="8"/>
  <c r="P133" i="8"/>
  <c r="P130" i="8"/>
  <c r="P132" i="8"/>
  <c r="P128" i="8"/>
  <c r="P134" i="8"/>
  <c r="P127" i="8"/>
  <c r="P140" i="8"/>
  <c r="P142" i="8"/>
  <c r="P146" i="8"/>
  <c r="P147" i="8"/>
  <c r="P145" i="8"/>
  <c r="P148" i="8"/>
  <c r="P144" i="8"/>
  <c r="P143" i="8"/>
  <c r="P149" i="8"/>
  <c r="P150" i="8"/>
  <c r="P155" i="8"/>
  <c r="P158" i="8"/>
  <c r="P156" i="8"/>
  <c r="P159" i="8"/>
  <c r="P153" i="8"/>
  <c r="P160" i="8"/>
  <c r="P161" i="8"/>
  <c r="P154" i="8"/>
  <c r="P162" i="8"/>
  <c r="P157" i="8"/>
  <c r="P163" i="8"/>
  <c r="P165" i="8"/>
  <c r="P174" i="8"/>
  <c r="P167" i="8"/>
  <c r="P168" i="8"/>
  <c r="P33" i="8"/>
  <c r="P175" i="8"/>
  <c r="P180" i="8"/>
  <c r="P183" i="8"/>
  <c r="P177" i="8"/>
  <c r="P176" i="8"/>
  <c r="P178" i="8"/>
  <c r="P169" i="8"/>
  <c r="P173" i="8"/>
  <c r="P179" i="8"/>
  <c r="P185" i="8"/>
  <c r="P181" i="8"/>
  <c r="P172" i="8"/>
  <c r="P171" i="8"/>
  <c r="P187" i="8"/>
  <c r="P186" i="8"/>
  <c r="P191" i="8"/>
  <c r="P194" i="8"/>
  <c r="P192" i="8"/>
  <c r="P188" i="8"/>
  <c r="P193" i="8"/>
  <c r="P195" i="8"/>
  <c r="P189" i="8"/>
  <c r="P190" i="8"/>
  <c r="P151" i="8"/>
  <c r="P84" i="8"/>
  <c r="P152" i="8"/>
  <c r="P170" i="8"/>
  <c r="P115" i="8"/>
  <c r="P11" i="8"/>
  <c r="P7" i="8"/>
  <c r="P8" i="8"/>
  <c r="P9" i="8"/>
  <c r="O32" i="8"/>
  <c r="O31" i="8"/>
  <c r="O12" i="8"/>
  <c r="O35" i="8"/>
  <c r="O34" i="8"/>
  <c r="O37" i="8"/>
  <c r="O36" i="8"/>
  <c r="O38" i="8"/>
  <c r="O49" i="8"/>
  <c r="O41" i="8"/>
  <c r="O40" i="8"/>
  <c r="O44" i="8"/>
  <c r="O53" i="8"/>
  <c r="O52" i="8"/>
  <c r="O42" i="8"/>
  <c r="O54" i="8"/>
  <c r="O47" i="8"/>
  <c r="O48" i="8"/>
  <c r="O51" i="8"/>
  <c r="O39" i="8"/>
  <c r="O46" i="8"/>
  <c r="O50" i="8"/>
  <c r="O43" i="8"/>
  <c r="O45" i="8"/>
  <c r="O57" i="8"/>
  <c r="O65" i="8"/>
  <c r="O59" i="8"/>
  <c r="O66" i="8"/>
  <c r="O184" i="8"/>
  <c r="O70" i="8"/>
  <c r="O60" i="8"/>
  <c r="O56" i="8"/>
  <c r="O61" i="8"/>
  <c r="O63" i="8"/>
  <c r="O67" i="8"/>
  <c r="O69" i="8"/>
  <c r="O72" i="8"/>
  <c r="O58" i="8"/>
  <c r="O62" i="8"/>
  <c r="O74" i="8"/>
  <c r="O73" i="8"/>
  <c r="O75" i="8"/>
  <c r="O164" i="8"/>
  <c r="O13" i="8"/>
  <c r="O77" i="8"/>
  <c r="O83" i="8"/>
  <c r="O76" i="8"/>
  <c r="O78" i="8"/>
  <c r="O79" i="8"/>
  <c r="O87" i="8"/>
  <c r="O89" i="8"/>
  <c r="O135" i="8"/>
  <c r="O90" i="8"/>
  <c r="O91" i="8"/>
  <c r="O166" i="8"/>
  <c r="O80" i="8"/>
  <c r="O81" i="8"/>
  <c r="O82" i="8"/>
  <c r="O92" i="8"/>
  <c r="O95" i="8"/>
  <c r="O85" i="8"/>
  <c r="O86" i="8"/>
  <c r="O93" i="8"/>
  <c r="O88" i="8"/>
  <c r="O96" i="8"/>
  <c r="O99" i="8"/>
  <c r="O98" i="8"/>
  <c r="O71" i="8"/>
  <c r="O97" i="8"/>
  <c r="O94" i="8"/>
  <c r="O101" i="8"/>
  <c r="O104" i="8"/>
  <c r="O106" i="8"/>
  <c r="O100" i="8"/>
  <c r="O103" i="8"/>
  <c r="O102" i="8"/>
  <c r="O105" i="8"/>
  <c r="O107" i="8"/>
  <c r="O108" i="8"/>
  <c r="O110" i="8"/>
  <c r="O109" i="8"/>
  <c r="O112" i="8"/>
  <c r="O113" i="8"/>
  <c r="O55" i="8"/>
  <c r="O114" i="8"/>
  <c r="O64" i="8"/>
  <c r="O68" i="8"/>
  <c r="O116" i="8"/>
  <c r="O111" i="8"/>
  <c r="O117" i="8"/>
  <c r="O119" i="8"/>
  <c r="O121" i="8"/>
  <c r="O182" i="8"/>
  <c r="O120" i="8"/>
  <c r="O122" i="8"/>
  <c r="O123" i="8"/>
  <c r="O118" i="8"/>
  <c r="O124" i="8"/>
  <c r="O131" i="8"/>
  <c r="O137" i="8"/>
  <c r="O136" i="8"/>
  <c r="O139" i="8"/>
  <c r="O126" i="8"/>
  <c r="O129" i="8"/>
  <c r="O141" i="8"/>
  <c r="O138" i="8"/>
  <c r="O125" i="8"/>
  <c r="O133" i="8"/>
  <c r="O130" i="8"/>
  <c r="O132" i="8"/>
  <c r="O128" i="8"/>
  <c r="O134" i="8"/>
  <c r="O127" i="8"/>
  <c r="O140" i="8"/>
  <c r="O142" i="8"/>
  <c r="O146" i="8"/>
  <c r="O147" i="8"/>
  <c r="O145" i="8"/>
  <c r="O148" i="8"/>
  <c r="O144" i="8"/>
  <c r="O143" i="8"/>
  <c r="O149" i="8"/>
  <c r="O150" i="8"/>
  <c r="O155" i="8"/>
  <c r="O158" i="8"/>
  <c r="O156" i="8"/>
  <c r="O159" i="8"/>
  <c r="O153" i="8"/>
  <c r="O160" i="8"/>
  <c r="O161" i="8"/>
  <c r="O154" i="8"/>
  <c r="O162" i="8"/>
  <c r="O157" i="8"/>
  <c r="O163" i="8"/>
  <c r="O165" i="8"/>
  <c r="O174" i="8"/>
  <c r="O167" i="8"/>
  <c r="O168" i="8"/>
  <c r="O33" i="8"/>
  <c r="O175" i="8"/>
  <c r="O180" i="8"/>
  <c r="O183" i="8"/>
  <c r="O177" i="8"/>
  <c r="O176" i="8"/>
  <c r="O178" i="8"/>
  <c r="O169" i="8"/>
  <c r="O173" i="8"/>
  <c r="O179" i="8"/>
  <c r="O185" i="8"/>
  <c r="O181" i="8"/>
  <c r="O172" i="8"/>
  <c r="O171" i="8"/>
  <c r="O187" i="8"/>
  <c r="O186" i="8"/>
  <c r="O191" i="8"/>
  <c r="O194" i="8"/>
  <c r="O192" i="8"/>
  <c r="O188" i="8"/>
  <c r="O193" i="8"/>
  <c r="O195" i="8"/>
  <c r="O189" i="8"/>
  <c r="O190" i="8"/>
  <c r="O151" i="8"/>
  <c r="O84" i="8"/>
  <c r="O152" i="8"/>
  <c r="O170" i="8"/>
  <c r="O115" i="8"/>
  <c r="O11" i="8"/>
  <c r="O7" i="8"/>
  <c r="O8" i="8"/>
  <c r="O9" i="8"/>
  <c r="K197" i="8"/>
  <c r="L197" i="8"/>
  <c r="M197" i="8"/>
  <c r="J197" i="8"/>
  <c r="G197" i="8"/>
  <c r="H197" i="8"/>
  <c r="B197" i="8"/>
  <c r="C197" i="8"/>
  <c r="D197" i="8"/>
  <c r="Q9" i="8"/>
  <c r="N32" i="8"/>
  <c r="N12" i="8"/>
  <c r="N37" i="8"/>
  <c r="N36" i="8"/>
  <c r="N49" i="8"/>
  <c r="N53" i="8"/>
  <c r="N42" i="8"/>
  <c r="N54" i="8"/>
  <c r="N47" i="8"/>
  <c r="N39" i="8"/>
  <c r="N50" i="8"/>
  <c r="N43" i="8"/>
  <c r="N45" i="8"/>
  <c r="N57" i="8"/>
  <c r="N65" i="8"/>
  <c r="N59" i="8"/>
  <c r="N66" i="8"/>
  <c r="N67" i="8"/>
  <c r="N69" i="8"/>
  <c r="N72" i="8"/>
  <c r="N58" i="8"/>
  <c r="N62" i="8"/>
  <c r="N74" i="8"/>
  <c r="N73" i="8"/>
  <c r="N75" i="8"/>
  <c r="N164" i="8"/>
  <c r="N78" i="8"/>
  <c r="N89" i="8"/>
  <c r="N90" i="8"/>
  <c r="N91" i="8"/>
  <c r="N166" i="8"/>
  <c r="N81" i="8"/>
  <c r="N82" i="8"/>
  <c r="N92" i="8"/>
  <c r="N95" i="8"/>
  <c r="N93" i="8"/>
  <c r="N98" i="8"/>
  <c r="N97" i="8"/>
  <c r="N106" i="8"/>
  <c r="N100" i="8"/>
  <c r="N103" i="8"/>
  <c r="N105" i="8"/>
  <c r="N108" i="8"/>
  <c r="N109" i="8"/>
  <c r="N113" i="8"/>
  <c r="N55" i="8"/>
  <c r="N114" i="8"/>
  <c r="N117" i="8"/>
  <c r="N121" i="8"/>
  <c r="N182" i="8"/>
  <c r="N122" i="8"/>
  <c r="N123" i="8"/>
  <c r="N124" i="8"/>
  <c r="N131" i="8"/>
  <c r="N137" i="8"/>
  <c r="N136" i="8"/>
  <c r="N139" i="8"/>
  <c r="N129" i="8"/>
  <c r="N138" i="8"/>
  <c r="N125" i="8"/>
  <c r="N133" i="8"/>
  <c r="N130" i="8"/>
  <c r="N132" i="8"/>
  <c r="N128" i="8"/>
  <c r="N140" i="8"/>
  <c r="N146" i="8"/>
  <c r="N147" i="8"/>
  <c r="N145" i="8"/>
  <c r="N148" i="8"/>
  <c r="N144" i="8"/>
  <c r="N149" i="8"/>
  <c r="N150" i="8"/>
  <c r="N155" i="8"/>
  <c r="N158" i="8"/>
  <c r="N156" i="8"/>
  <c r="N153" i="8"/>
  <c r="N161" i="8"/>
  <c r="N154" i="8"/>
  <c r="N162" i="8"/>
  <c r="N163" i="8"/>
  <c r="N174" i="8"/>
  <c r="N180" i="8"/>
  <c r="N177" i="8"/>
  <c r="N178" i="8"/>
  <c r="N169" i="8"/>
  <c r="N173" i="8"/>
  <c r="N185" i="8"/>
  <c r="N181" i="8"/>
  <c r="N172" i="8"/>
  <c r="N171" i="8"/>
  <c r="N187" i="8"/>
  <c r="N186" i="8"/>
  <c r="N193" i="8"/>
  <c r="N195" i="8"/>
  <c r="N190" i="8"/>
  <c r="N115" i="8"/>
  <c r="N7" i="8"/>
  <c r="N8" i="8"/>
  <c r="N9" i="8"/>
  <c r="O10" i="8"/>
  <c r="P10" i="8"/>
  <c r="N10" i="8"/>
  <c r="F197" i="8" l="1"/>
  <c r="E197" i="8"/>
  <c r="N84" i="8"/>
  <c r="N197" i="8" s="1"/>
  <c r="P197" i="8"/>
  <c r="O197" i="8"/>
  <c r="B35" i="14"/>
  <c r="D35" i="14"/>
  <c r="E35" i="14"/>
  <c r="H35" i="14"/>
  <c r="J35" i="14"/>
  <c r="P35" i="14" s="1"/>
  <c r="K35" i="14"/>
  <c r="L31" i="14" s="1"/>
  <c r="AS176" i="8"/>
  <c r="AS177" i="8"/>
  <c r="AS178" i="8"/>
  <c r="F11" i="7"/>
  <c r="AK182" i="8"/>
  <c r="AL182" i="8"/>
  <c r="AM182" i="8"/>
  <c r="AN182" i="8"/>
  <c r="AO182" i="8"/>
  <c r="AP182" i="8"/>
  <c r="AQ182" i="8"/>
  <c r="AR182" i="8"/>
  <c r="AJ182" i="8"/>
  <c r="AH182" i="8"/>
  <c r="AI182" i="8"/>
  <c r="AG182" i="8"/>
  <c r="L32" i="14" l="1"/>
  <c r="F11" i="14"/>
  <c r="F32" i="14"/>
  <c r="L11" i="14"/>
  <c r="N35" i="14"/>
  <c r="Q35" i="14"/>
  <c r="L24" i="14"/>
  <c r="L10" i="14"/>
  <c r="L19" i="14"/>
  <c r="L30" i="14"/>
  <c r="L25" i="14"/>
  <c r="L12" i="14"/>
  <c r="L16" i="14"/>
  <c r="L9" i="14"/>
  <c r="L26" i="14"/>
  <c r="L13" i="14"/>
  <c r="L21" i="14"/>
  <c r="L27" i="14"/>
  <c r="L14" i="14"/>
  <c r="L20" i="14"/>
  <c r="L28" i="14"/>
  <c r="L15" i="14"/>
  <c r="L22" i="14"/>
  <c r="L33" i="14"/>
  <c r="L17" i="14"/>
  <c r="L23" i="14"/>
  <c r="L18" i="14"/>
  <c r="F10" i="14"/>
  <c r="F19" i="14"/>
  <c r="F27" i="14"/>
  <c r="F12" i="14"/>
  <c r="F20" i="14"/>
  <c r="F28" i="14"/>
  <c r="F13" i="14"/>
  <c r="F21" i="14"/>
  <c r="F30" i="14"/>
  <c r="F14" i="14"/>
  <c r="F22" i="14"/>
  <c r="F33" i="14"/>
  <c r="F15" i="14"/>
  <c r="F23" i="14"/>
  <c r="F9" i="14"/>
  <c r="F16" i="14"/>
  <c r="F24" i="14"/>
  <c r="F17" i="14"/>
  <c r="F25" i="14"/>
  <c r="F18" i="14"/>
  <c r="F26" i="14"/>
  <c r="I197" i="8"/>
  <c r="Q197" i="8"/>
  <c r="G11" i="7"/>
  <c r="G12" i="7" s="1"/>
  <c r="AS182" i="8"/>
  <c r="R32" i="14" l="1"/>
  <c r="R31" i="14"/>
  <c r="R20" i="14"/>
  <c r="R11" i="14"/>
  <c r="R22" i="14"/>
  <c r="R18" i="14"/>
  <c r="R12" i="14"/>
  <c r="R27" i="14"/>
  <c r="R25" i="14"/>
  <c r="R33" i="14"/>
  <c r="R17" i="14"/>
  <c r="R19" i="14"/>
  <c r="R16" i="14"/>
  <c r="R30" i="14"/>
  <c r="R9" i="14"/>
  <c r="R10" i="14"/>
  <c r="R21" i="14"/>
  <c r="R23" i="14"/>
  <c r="R13" i="14"/>
  <c r="R14" i="14"/>
  <c r="R15" i="14"/>
  <c r="R28" i="14"/>
  <c r="R26" i="14"/>
  <c r="R24" i="14"/>
  <c r="F35" i="14"/>
  <c r="F12" i="7"/>
  <c r="C12" i="7"/>
  <c r="D12" i="7"/>
  <c r="E12" i="7"/>
  <c r="AT43" i="8"/>
  <c r="AT44" i="8"/>
  <c r="AT45" i="8"/>
  <c r="AT46" i="8"/>
  <c r="AT47" i="8"/>
  <c r="AT48" i="8"/>
  <c r="AT181" i="8"/>
  <c r="AT11" i="8"/>
  <c r="AT35" i="8"/>
  <c r="AT56" i="8"/>
  <c r="AT60" i="8"/>
  <c r="AT64" i="8"/>
  <c r="AT68" i="8"/>
  <c r="AT72" i="8"/>
  <c r="AT76" i="8"/>
  <c r="AT80" i="8"/>
  <c r="AT84" i="8"/>
  <c r="AT88" i="8"/>
  <c r="AT92" i="8"/>
  <c r="AT96" i="8"/>
  <c r="AT100" i="8"/>
  <c r="AT104" i="8"/>
  <c r="AT108" i="8"/>
  <c r="AT112" i="8"/>
  <c r="AT116" i="8"/>
  <c r="AT120" i="8"/>
  <c r="AT124" i="8"/>
  <c r="AT127" i="8"/>
  <c r="AT131" i="8"/>
  <c r="AT135" i="8"/>
  <c r="AT139" i="8"/>
  <c r="AT143" i="8"/>
  <c r="AT147" i="8"/>
  <c r="AT151" i="8"/>
  <c r="AT155" i="8"/>
  <c r="AT159" i="8"/>
  <c r="AT163" i="8"/>
  <c r="AT167" i="8"/>
  <c r="AT175" i="8"/>
  <c r="AT28" i="8"/>
  <c r="AT32" i="8"/>
  <c r="AT36" i="8"/>
  <c r="AT40" i="8"/>
  <c r="AT49" i="8"/>
  <c r="AT53" i="8"/>
  <c r="AT57" i="8"/>
  <c r="AT61" i="8"/>
  <c r="AT65" i="8"/>
  <c r="AT69" i="8"/>
  <c r="AT73" i="8"/>
  <c r="AT77" i="8"/>
  <c r="AT81" i="8"/>
  <c r="AT85" i="8"/>
  <c r="AT89" i="8"/>
  <c r="AT93" i="8"/>
  <c r="AT97" i="8"/>
  <c r="AT101" i="8"/>
  <c r="AT105" i="8"/>
  <c r="AT109" i="8"/>
  <c r="AT113" i="8"/>
  <c r="AT117" i="8"/>
  <c r="AT121" i="8"/>
  <c r="AT125" i="8"/>
  <c r="AT128" i="8"/>
  <c r="AT132" i="8"/>
  <c r="AT136" i="8"/>
  <c r="AT140" i="8"/>
  <c r="AT144" i="8"/>
  <c r="AT148" i="8"/>
  <c r="AT152" i="8"/>
  <c r="AT156" i="8"/>
  <c r="AT160" i="8"/>
  <c r="AT164" i="8"/>
  <c r="AT168" i="8"/>
  <c r="AT172" i="8"/>
  <c r="AT29" i="8"/>
  <c r="AT33" i="8"/>
  <c r="AT39" i="8"/>
  <c r="AT37" i="8"/>
  <c r="AT41" i="8"/>
  <c r="AT50" i="8"/>
  <c r="AT54" i="8"/>
  <c r="AT58" i="8"/>
  <c r="AT62" i="8"/>
  <c r="AT66" i="8"/>
  <c r="AT70" i="8"/>
  <c r="AT74" i="8"/>
  <c r="AT78" i="8"/>
  <c r="AT82" i="8"/>
  <c r="AT86" i="8"/>
  <c r="AT90" i="8"/>
  <c r="AT94" i="8"/>
  <c r="AT98" i="8"/>
  <c r="AT102" i="8"/>
  <c r="AT106" i="8"/>
  <c r="AT110" i="8"/>
  <c r="AT114" i="8"/>
  <c r="AT118" i="8"/>
  <c r="AT122" i="8"/>
  <c r="AT126" i="8"/>
  <c r="AT129" i="8"/>
  <c r="AT133" i="8"/>
  <c r="AT137" i="8"/>
  <c r="AT141" i="8"/>
  <c r="AT145" i="8"/>
  <c r="AT149" i="8"/>
  <c r="AT153" i="8"/>
  <c r="AT157" i="8"/>
  <c r="AT161" i="8"/>
  <c r="AT165" i="8"/>
  <c r="AT169" i="8"/>
  <c r="AT173" i="8"/>
  <c r="AT13" i="8"/>
  <c r="AT52" i="8"/>
  <c r="AT12" i="8"/>
  <c r="AT30" i="8"/>
  <c r="AT34" i="8"/>
  <c r="AT38" i="8"/>
  <c r="AT42" i="8"/>
  <c r="AT51" i="8"/>
  <c r="AT55" i="8"/>
  <c r="AT59" i="8"/>
  <c r="AT63" i="8"/>
  <c r="AT67" i="8"/>
  <c r="AT71" i="8"/>
  <c r="AT75" i="8"/>
  <c r="AT79" i="8"/>
  <c r="AT83" i="8"/>
  <c r="AT87" i="8"/>
  <c r="AT91" i="8"/>
  <c r="AT95" i="8"/>
  <c r="AT99" i="8"/>
  <c r="AT103" i="8"/>
  <c r="AT107" i="8"/>
  <c r="AT111" i="8"/>
  <c r="AT115" i="8"/>
  <c r="AT119" i="8"/>
  <c r="AT123" i="8"/>
  <c r="AT130" i="8"/>
  <c r="AT134" i="8"/>
  <c r="AT138" i="8"/>
  <c r="AT142" i="8"/>
  <c r="AT146" i="8"/>
  <c r="AT150" i="8"/>
  <c r="AT154" i="8"/>
  <c r="AT158" i="8"/>
  <c r="AT162" i="8"/>
  <c r="AT166" i="8"/>
  <c r="AT170" i="8"/>
  <c r="AT174" i="8"/>
  <c r="AT31" i="8"/>
  <c r="AT171" i="8"/>
  <c r="AT10" i="8"/>
  <c r="AT178" i="8"/>
  <c r="AT176" i="8"/>
  <c r="AT180" i="8"/>
  <c r="AT179" i="8"/>
  <c r="AT177" i="8"/>
  <c r="AT182" i="8" l="1"/>
  <c r="L35" i="14" l="1"/>
  <c r="R35" i="14"/>
</calcChain>
</file>

<file path=xl/sharedStrings.xml><?xml version="1.0" encoding="utf-8"?>
<sst xmlns="http://schemas.openxmlformats.org/spreadsheetml/2006/main" count="503" uniqueCount="338">
  <si>
    <t>Nigéria (Rép. Féder.)</t>
  </si>
  <si>
    <t>Angola</t>
  </si>
  <si>
    <t>Soudan</t>
  </si>
  <si>
    <t>Pologne (Rép.)</t>
  </si>
  <si>
    <t>Guinée</t>
  </si>
  <si>
    <t>Sénégal</t>
  </si>
  <si>
    <t>Mali</t>
  </si>
  <si>
    <t>Rwanda (Rép.)</t>
  </si>
  <si>
    <t>Bénin (Rép. pop. du)</t>
  </si>
  <si>
    <t>Congo (Rép. du)</t>
  </si>
  <si>
    <t>Albanie</t>
  </si>
  <si>
    <t>Macédoine (Ex-Rép. youg. de)</t>
  </si>
  <si>
    <t>Inde</t>
  </si>
  <si>
    <t>Israël</t>
  </si>
  <si>
    <t>Liban</t>
  </si>
  <si>
    <t>Gabon</t>
  </si>
  <si>
    <t>Mexique</t>
  </si>
  <si>
    <t>Equateur</t>
  </si>
  <si>
    <t>Cuba</t>
  </si>
  <si>
    <t>Chili</t>
  </si>
  <si>
    <t>République Centrafricaine</t>
  </si>
  <si>
    <t>Ukraine (Rép.)</t>
  </si>
  <si>
    <t>Canada</t>
  </si>
  <si>
    <t>Serbie</t>
  </si>
  <si>
    <t>Yougoslavie</t>
  </si>
  <si>
    <t>Chine (Rép.)</t>
  </si>
  <si>
    <t>Lettonie</t>
  </si>
  <si>
    <t>Rép. démocrat. de Madagascar</t>
  </si>
  <si>
    <t>Irak</t>
  </si>
  <si>
    <t>Bosnie-Herzégovine (Rép. de)</t>
  </si>
  <si>
    <t>Corée du Sud (Rép. de)</t>
  </si>
  <si>
    <t>Kenya</t>
  </si>
  <si>
    <t>République Tchèque</t>
  </si>
  <si>
    <t>Pakistan</t>
  </si>
  <si>
    <t>Syrie (Rép. Arabe Syrienne)</t>
  </si>
  <si>
    <t>Mauritanie (Rép. Islamique de)</t>
  </si>
  <si>
    <t>Indéterminé</t>
  </si>
  <si>
    <t>Tchad</t>
  </si>
  <si>
    <t>Apatride</t>
  </si>
  <si>
    <t>Arménie (Rép.)</t>
  </si>
  <si>
    <t>Japon</t>
  </si>
  <si>
    <t>M</t>
  </si>
  <si>
    <t>Maroc</t>
  </si>
  <si>
    <t>Croatie (Rép. de)</t>
  </si>
  <si>
    <t>Rép. socialiste du Vietnam</t>
  </si>
  <si>
    <t>Côte d'Ivoire</t>
  </si>
  <si>
    <t>Serbie-et-Monténégro</t>
  </si>
  <si>
    <t>F</t>
  </si>
  <si>
    <t>Etats-Unis d'Amérique</t>
  </si>
  <si>
    <t>Chine (Rép. pop.)</t>
  </si>
  <si>
    <t>Congo (Rép. dém.)</t>
  </si>
  <si>
    <t>Russie (Fédération de)</t>
  </si>
  <si>
    <t>Roumanie</t>
  </si>
  <si>
    <t>H</t>
  </si>
  <si>
    <t>Sierra Leone</t>
  </si>
  <si>
    <t>Hongrie (Rép.)</t>
  </si>
  <si>
    <t>Brésil</t>
  </si>
  <si>
    <t>Togo</t>
  </si>
  <si>
    <t>Tunisie</t>
  </si>
  <si>
    <t>Cameroun</t>
  </si>
  <si>
    <t>Algérie</t>
  </si>
  <si>
    <t>Lituanie</t>
  </si>
  <si>
    <t>Niger</t>
  </si>
  <si>
    <t>Burundi</t>
  </si>
  <si>
    <t>Turquie</t>
  </si>
  <si>
    <t>Somalie (Rép.)</t>
  </si>
  <si>
    <t>Kazakhstan (Rép.)</t>
  </si>
  <si>
    <t>Colombie</t>
  </si>
  <si>
    <t>Libye</t>
  </si>
  <si>
    <t>République de Djibouti</t>
  </si>
  <si>
    <t>Bulgarie</t>
  </si>
  <si>
    <t>Rép. Arabe d'Egypte</t>
  </si>
  <si>
    <t>Iran</t>
  </si>
  <si>
    <t>Nouvelle-Zélande</t>
  </si>
  <si>
    <t>Australie</t>
  </si>
  <si>
    <t>Kirghizie (Rép.)</t>
  </si>
  <si>
    <t>République Slovaque</t>
  </si>
  <si>
    <t>Burkina Faso</t>
  </si>
  <si>
    <t>Haïti</t>
  </si>
  <si>
    <t>Ghana</t>
  </si>
  <si>
    <t>Géorgie (Rép.)</t>
  </si>
  <si>
    <t>Thaïlande</t>
  </si>
  <si>
    <t>Palestine</t>
  </si>
  <si>
    <t>Azerbaïdjan (Rép.)</t>
  </si>
  <si>
    <t>Biélorussie (Rép.)</t>
  </si>
  <si>
    <t>Yémen (Rép. du)</t>
  </si>
  <si>
    <t>Philippines</t>
  </si>
  <si>
    <t>Slovénie (Rép. de)</t>
  </si>
  <si>
    <t>Sri Lanka</t>
  </si>
  <si>
    <t>Afghanistan</t>
  </si>
  <si>
    <t>Vénézuéla</t>
  </si>
  <si>
    <t>Guatémala</t>
  </si>
  <si>
    <t>Pérou</t>
  </si>
  <si>
    <t>Uruguay</t>
  </si>
  <si>
    <t>Népal</t>
  </si>
  <si>
    <t>Bolivie</t>
  </si>
  <si>
    <t>Moldavie (Rép.)</t>
  </si>
  <si>
    <t>Ouganda</t>
  </si>
  <si>
    <t>Archipel des Comores</t>
  </si>
  <si>
    <t>Bangladesh</t>
  </si>
  <si>
    <t>Rép. Khmer du Cambodge</t>
  </si>
  <si>
    <t>Maurice (Ile)</t>
  </si>
  <si>
    <t>Myanmar (Union de)</t>
  </si>
  <si>
    <t>Ethiopie</t>
  </si>
  <si>
    <t>Estonie</t>
  </si>
  <si>
    <t>Zambie</t>
  </si>
  <si>
    <t>Tanzanie (Rép. unie de)</t>
  </si>
  <si>
    <t>Mongolie (Rép. pop. de)</t>
  </si>
  <si>
    <t>Afrique du Sud (Rép. d')</t>
  </si>
  <si>
    <t>Personnel hautement qualifié</t>
  </si>
  <si>
    <t>Nicaragua</t>
  </si>
  <si>
    <t>Argentine</t>
  </si>
  <si>
    <t>Indonésie</t>
  </si>
  <si>
    <t>Bhoutan</t>
  </si>
  <si>
    <t>Trinidad et Tobago</t>
  </si>
  <si>
    <t>Malaisie</t>
  </si>
  <si>
    <t>Jordanie</t>
  </si>
  <si>
    <t>Singapour (Rép. de)</t>
  </si>
  <si>
    <t>Guinée-Bissau</t>
  </si>
  <si>
    <t>République de la Dominique</t>
  </si>
  <si>
    <t>Nationalités</t>
  </si>
  <si>
    <t>TOTAL</t>
  </si>
  <si>
    <t>Total</t>
  </si>
  <si>
    <t xml:space="preserve">1er </t>
  </si>
  <si>
    <t>Renouv.</t>
  </si>
  <si>
    <t>Total H / F</t>
  </si>
  <si>
    <t>Arabie Saoudite</t>
  </si>
  <si>
    <t>Bahamas</t>
  </si>
  <si>
    <t>Cap Vert (Iles du)</t>
  </si>
  <si>
    <t>Gambie</t>
  </si>
  <si>
    <t>Libéria</t>
  </si>
  <si>
    <t>Paraguay</t>
  </si>
  <si>
    <t>Tadjikistan (Rép.)</t>
  </si>
  <si>
    <t>Taïwan</t>
  </si>
  <si>
    <t>Zimbabwe</t>
  </si>
  <si>
    <t>Octrois</t>
  </si>
  <si>
    <t>Refus</t>
  </si>
  <si>
    <t>Permis</t>
  </si>
  <si>
    <t>Retraits</t>
  </si>
  <si>
    <t>Recours contre refus</t>
  </si>
  <si>
    <t>Recours contre retrait</t>
  </si>
  <si>
    <t>Bahrein</t>
  </si>
  <si>
    <t>Chine-Taïwan (Rép. de)</t>
  </si>
  <si>
    <t>El Salvador</t>
  </si>
  <si>
    <t>Honduras</t>
  </si>
  <si>
    <t>Monténégro</t>
  </si>
  <si>
    <t>Mozambique</t>
  </si>
  <si>
    <t>Erythrée</t>
  </si>
  <si>
    <t>Hong-Kong</t>
  </si>
  <si>
    <t>Kosovo</t>
  </si>
  <si>
    <t>Laos</t>
  </si>
  <si>
    <t>Sultanat d'Oman</t>
  </si>
  <si>
    <t>Guinée équatoriale</t>
  </si>
  <si>
    <t>Koweit (Principauté de)</t>
  </si>
  <si>
    <t>Corée du Nord (Rép. de)</t>
  </si>
  <si>
    <t>Costa Rica</t>
  </si>
  <si>
    <t>Dominicaine (Rép.)</t>
  </si>
  <si>
    <t>Seychelles (Iles)</t>
  </si>
  <si>
    <t>Malawi</t>
  </si>
  <si>
    <t>Grand Total</t>
  </si>
  <si>
    <t>%</t>
  </si>
  <si>
    <t xml:space="preserve">   % Octrois</t>
  </si>
  <si>
    <t xml:space="preserve">   % Refus</t>
  </si>
  <si>
    <t>Comores</t>
  </si>
  <si>
    <t>Cambodge</t>
  </si>
  <si>
    <t>Fidji</t>
  </si>
  <si>
    <t>Surinam</t>
  </si>
  <si>
    <t>Catégorie</t>
  </si>
  <si>
    <t>Responsable compagnie aérienne</t>
  </si>
  <si>
    <t>Guyane</t>
  </si>
  <si>
    <t>Jamaïque</t>
  </si>
  <si>
    <t>Permis de travail B</t>
  </si>
  <si>
    <t>Carte bleue</t>
  </si>
  <si>
    <t>Ministre du culte</t>
  </si>
  <si>
    <t>Post-doctorant</t>
  </si>
  <si>
    <t>Artiste</t>
  </si>
  <si>
    <t>Dérogation ministérielle</t>
  </si>
  <si>
    <t>Sportif professionnel</t>
  </si>
  <si>
    <t>Jeune personne au pair</t>
  </si>
  <si>
    <t>Technicien spécialisé</t>
  </si>
  <si>
    <t>Personnel de direction</t>
  </si>
  <si>
    <t>Résident longue durée UE en métier en pénurie</t>
  </si>
  <si>
    <t>Convention internationale</t>
  </si>
  <si>
    <t>Conditions générales</t>
  </si>
  <si>
    <t xml:space="preserve">Permis </t>
  </si>
  <si>
    <t>de travail</t>
  </si>
  <si>
    <t>B</t>
  </si>
  <si>
    <t>GRAND</t>
  </si>
  <si>
    <t>Namibie</t>
  </si>
  <si>
    <t>Royaume uni</t>
  </si>
  <si>
    <t>Permis uniques de</t>
  </si>
  <si>
    <t>durée illimitée</t>
  </si>
  <si>
    <t>Permis uniques de durée limitée et</t>
  </si>
  <si>
    <t>permis de travail B</t>
  </si>
  <si>
    <t>Nombre d'autorisations de travail octroyées par nationalité</t>
  </si>
  <si>
    <t>dur. limitée</t>
  </si>
  <si>
    <t>à durée limitée</t>
  </si>
  <si>
    <t xml:space="preserve">Nombre d'autorisation de travail à durée illimitée par catégorie d'octroi </t>
  </si>
  <si>
    <t>Type d'autorisation de travail</t>
  </si>
  <si>
    <t>illimitée</t>
  </si>
  <si>
    <t>à</t>
  </si>
  <si>
    <t>durée</t>
  </si>
  <si>
    <t>Entraineur sportif professionnel</t>
  </si>
  <si>
    <t>Formation intra-groupe</t>
  </si>
  <si>
    <t>Professeur invité</t>
  </si>
  <si>
    <t>Contrat de vente</t>
  </si>
  <si>
    <t>Détachement ICT</t>
  </si>
  <si>
    <t>Saisonnier</t>
  </si>
  <si>
    <t>Turkménistan (Rép.)</t>
  </si>
  <si>
    <t>Autorisations à durée illimitée</t>
  </si>
  <si>
    <t>TOTAL PUI</t>
  </si>
  <si>
    <t>GRAND TOTAL Autorisations limitées</t>
  </si>
  <si>
    <t>Stage post-universitaire</t>
  </si>
  <si>
    <t>Permis uniques de durée limitée</t>
  </si>
  <si>
    <t>Catégorie d'octroi</t>
  </si>
  <si>
    <t>Les logiques de traitement n'étant pas entièrement équivalentes, les statistiques en sont affectées. Certains nombres ne sont donc plus détaillés comme précédemment.</t>
  </si>
  <si>
    <t>Nombre de d'autorisation de travail à durée limitée pour migration économique octroyées par catégorie d'octroi</t>
  </si>
  <si>
    <t>PU-illimité (octroi après 2 ans)</t>
  </si>
  <si>
    <t>PU-illimité (octroi après 3 ans - convention)</t>
  </si>
  <si>
    <t>PU-illimité (octroi après 3 ans - famille)</t>
  </si>
  <si>
    <t>PU-illimité (octroi après 4 ans)</t>
  </si>
  <si>
    <t>PU-illimité (résident de longue durée)</t>
  </si>
  <si>
    <t>I</t>
  </si>
  <si>
    <t>Nationalité</t>
  </si>
  <si>
    <t>Permis uniques illimités</t>
  </si>
  <si>
    <t>Total autorisations délivrées</t>
  </si>
  <si>
    <t>Permis uniques limités</t>
  </si>
  <si>
    <t>Irrecevabilité</t>
  </si>
  <si>
    <t>Transfert vers les autres régions</t>
  </si>
  <si>
    <t>Décision</t>
  </si>
  <si>
    <t>Annulation par le demandeur</t>
  </si>
  <si>
    <t>Sans suite</t>
  </si>
  <si>
    <t>Autorisations de travail</t>
  </si>
  <si>
    <t>Bélize</t>
  </si>
  <si>
    <t>Barbade</t>
  </si>
  <si>
    <t>Arménie</t>
  </si>
  <si>
    <t>Suisse</t>
  </si>
  <si>
    <t>Antigua et Barbuda</t>
  </si>
  <si>
    <t>France</t>
  </si>
  <si>
    <t>Djibouti</t>
  </si>
  <si>
    <t>Chypre</t>
  </si>
  <si>
    <t>Egypte</t>
  </si>
  <si>
    <t>Micronésie</t>
  </si>
  <si>
    <t>République dominicaine</t>
  </si>
  <si>
    <t>Croatie</t>
  </si>
  <si>
    <t>Irlande</t>
  </si>
  <si>
    <t>Iraq</t>
  </si>
  <si>
    <t>Hongkong</t>
  </si>
  <si>
    <t>Singapour</t>
  </si>
  <si>
    <t>Suède</t>
  </si>
  <si>
    <t>Slovaquie</t>
  </si>
  <si>
    <t>Nauru</t>
  </si>
  <si>
    <t>Oman</t>
  </si>
  <si>
    <t>Qatar</t>
  </si>
  <si>
    <t>Rwanda</t>
  </si>
  <si>
    <t>Seychelles</t>
  </si>
  <si>
    <t>Macao</t>
  </si>
  <si>
    <t>Malte</t>
  </si>
  <si>
    <t>Norvège</t>
  </si>
  <si>
    <t>Lichtenstein</t>
  </si>
  <si>
    <t>Moldavie</t>
  </si>
  <si>
    <t>Mongolie</t>
  </si>
  <si>
    <t>Monaco</t>
  </si>
  <si>
    <t>Luxembourg</t>
  </si>
  <si>
    <t>Vatican</t>
  </si>
  <si>
    <t>Vanuatu</t>
  </si>
  <si>
    <t>Yemen</t>
  </si>
  <si>
    <t>Afrique du Sud</t>
  </si>
  <si>
    <t>Ukraine</t>
  </si>
  <si>
    <t>Ouzbékistan</t>
  </si>
  <si>
    <t>Saint-Vincent-et-les-Grenadines</t>
  </si>
  <si>
    <t>Vietnam</t>
  </si>
  <si>
    <t>Trinité-et-Tobago</t>
  </si>
  <si>
    <t>Venezuela</t>
  </si>
  <si>
    <t>Tadjikistan</t>
  </si>
  <si>
    <t>Turkménistan</t>
  </si>
  <si>
    <t>Tuvalu</t>
  </si>
  <si>
    <t>Timor Oriental</t>
  </si>
  <si>
    <t>Corée du Sud</t>
  </si>
  <si>
    <t>Corée du Nord</t>
  </si>
  <si>
    <t>Kirghizie</t>
  </si>
  <si>
    <t>Centrafrique</t>
  </si>
  <si>
    <t>Chine</t>
  </si>
  <si>
    <t>Bosnie-Herzégovine</t>
  </si>
  <si>
    <t>Tanzanie</t>
  </si>
  <si>
    <t>Somalie</t>
  </si>
  <si>
    <t>Swaziland</t>
  </si>
  <si>
    <t>Soudan du Sud</t>
  </si>
  <si>
    <t>Sao Tomé-et-Principe</t>
  </si>
  <si>
    <t>Syrie</t>
  </si>
  <si>
    <t>Panama</t>
  </si>
  <si>
    <t>Papouasie Nouvelle-Guinée</t>
  </si>
  <si>
    <t>Mauritanie</t>
  </si>
  <si>
    <t>Pologne</t>
  </si>
  <si>
    <t>Porto Rico</t>
  </si>
  <si>
    <t>Portugal</t>
  </si>
  <si>
    <t>Anguilla</t>
  </si>
  <si>
    <t>Autriche</t>
  </si>
  <si>
    <t>Azerbaïdjan</t>
  </si>
  <si>
    <t>Belgique</t>
  </si>
  <si>
    <t>Dominique</t>
  </si>
  <si>
    <t>Danemark</t>
  </si>
  <si>
    <t>Allemagne</t>
  </si>
  <si>
    <t>Espagne</t>
  </si>
  <si>
    <t>Italie</t>
  </si>
  <si>
    <t>Islande</t>
  </si>
  <si>
    <t>Kiribati</t>
  </si>
  <si>
    <t>Koweit</t>
  </si>
  <si>
    <t>Kazakhstan</t>
  </si>
  <si>
    <t>Saint Marin</t>
  </si>
  <si>
    <t>Russie</t>
  </si>
  <si>
    <t>Madagascar</t>
  </si>
  <si>
    <t>Myanmar</t>
  </si>
  <si>
    <t>Botswana</t>
  </si>
  <si>
    <t>uniques</t>
  </si>
  <si>
    <t>uniques à</t>
  </si>
  <si>
    <t>Synthèses des décisions pour demandes d'autorisation de travail à la Région wallonne en 2023</t>
  </si>
  <si>
    <t>Barheïn</t>
  </si>
  <si>
    <t>Bélarus</t>
  </si>
  <si>
    <t>Bénin</t>
  </si>
  <si>
    <t>Cap Vert</t>
  </si>
  <si>
    <t>Chine-Taïwan</t>
  </si>
  <si>
    <t>Congo RD</t>
  </si>
  <si>
    <t>Congo</t>
  </si>
  <si>
    <t>Géorgie</t>
  </si>
  <si>
    <t>Grèce</t>
  </si>
  <si>
    <t>Grenade</t>
  </si>
  <si>
    <t>Hongrie</t>
  </si>
  <si>
    <t>Ile Maurice</t>
  </si>
  <si>
    <t>Macédoine</t>
  </si>
  <si>
    <t>Nigéria</t>
  </si>
  <si>
    <t>Total demandes 2023</t>
  </si>
  <si>
    <t>Région wallonne - Total année 2023</t>
  </si>
  <si>
    <t>Chercheur sous convention</t>
  </si>
  <si>
    <t>Volontaire</t>
  </si>
  <si>
    <t>Stage pouvoir public belge</t>
  </si>
  <si>
    <t>Stage 2016/801</t>
  </si>
  <si>
    <t>Les statistiques ont été établies en 2023 sur base de deux logiciels de traitement des demandes, dont un nouveau entré en application courant de l'année.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</si>
</sst>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1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u/>
      <sz val="12"/>
      <color theme="4" tint="-0.499984740745262"/>
      <name val="Arial"/>
      <family val="2"/>
    </font>
    <font>
      <b/>
      <i/>
      <sz val="10"/>
      <color theme="4" tint="-0.49998474074526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Continuous"/>
    </xf>
    <xf numFmtId="0" fontId="3" fillId="4" borderId="48" xfId="0" applyFont="1" applyFill="1" applyBorder="1" applyAlignment="1">
      <alignment horizontal="centerContinuous"/>
    </xf>
    <xf numFmtId="0" fontId="2" fillId="3" borderId="7" xfId="0" applyFont="1" applyFill="1" applyBorder="1"/>
    <xf numFmtId="0" fontId="3" fillId="5" borderId="1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7" xfId="0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44" xfId="0" applyFont="1" applyFill="1" applyBorder="1" applyAlignment="1">
      <alignment horizontal="right"/>
    </xf>
    <xf numFmtId="0" fontId="2" fillId="5" borderId="44" xfId="0" applyNumberFormat="1" applyFont="1" applyFill="1" applyBorder="1" applyAlignment="1">
      <alignment horizontal="right"/>
    </xf>
    <xf numFmtId="3" fontId="2" fillId="4" borderId="4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0" fontId="2" fillId="6" borderId="1" xfId="0" applyFont="1" applyFill="1" applyBorder="1"/>
    <xf numFmtId="0" fontId="2" fillId="6" borderId="24" xfId="0" applyFont="1" applyFill="1" applyBorder="1"/>
    <xf numFmtId="0" fontId="2" fillId="6" borderId="42" xfId="0" applyFont="1" applyFill="1" applyBorder="1"/>
    <xf numFmtId="3" fontId="2" fillId="3" borderId="48" xfId="0" applyNumberFormat="1" applyFont="1" applyFill="1" applyBorder="1"/>
    <xf numFmtId="3" fontId="2" fillId="3" borderId="42" xfId="0" applyNumberFormat="1" applyFont="1" applyFill="1" applyBorder="1"/>
    <xf numFmtId="0" fontId="2" fillId="3" borderId="8" xfId="0" applyFont="1" applyFill="1" applyBorder="1"/>
    <xf numFmtId="0" fontId="3" fillId="2" borderId="1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3" borderId="53" xfId="0" applyFont="1" applyFill="1" applyBorder="1" applyAlignment="1">
      <alignment horizontal="centerContinuous" vertical="center"/>
    </xf>
    <xf numFmtId="0" fontId="2" fillId="3" borderId="17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2" fillId="5" borderId="53" xfId="0" applyFont="1" applyFill="1" applyBorder="1" applyAlignment="1">
      <alignment horizontal="right"/>
    </xf>
    <xf numFmtId="0" fontId="2" fillId="5" borderId="53" xfId="0" applyNumberFormat="1" applyFont="1" applyFill="1" applyBorder="1" applyAlignment="1">
      <alignment horizontal="right"/>
    </xf>
    <xf numFmtId="3" fontId="2" fillId="4" borderId="19" xfId="0" applyNumberFormat="1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2" fillId="6" borderId="2" xfId="0" applyFont="1" applyFill="1" applyBorder="1"/>
    <xf numFmtId="0" fontId="2" fillId="6" borderId="20" xfId="0" applyFont="1" applyFill="1" applyBorder="1"/>
    <xf numFmtId="0" fontId="2" fillId="6" borderId="12" xfId="0" applyFont="1" applyFill="1" applyBorder="1"/>
    <xf numFmtId="3" fontId="2" fillId="3" borderId="0" xfId="0" applyNumberFormat="1" applyFont="1" applyFill="1" applyBorder="1"/>
    <xf numFmtId="3" fontId="2" fillId="3" borderId="12" xfId="0" applyNumberFormat="1" applyFont="1" applyFill="1" applyBorder="1"/>
    <xf numFmtId="0" fontId="2" fillId="3" borderId="6" xfId="0" applyFont="1" applyFill="1" applyBorder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Continuous" vertical="center"/>
    </xf>
    <xf numFmtId="0" fontId="3" fillId="3" borderId="44" xfId="0" applyFont="1" applyFill="1" applyBorder="1" applyAlignment="1">
      <alignment horizontal="centerContinuous" vertical="center"/>
    </xf>
    <xf numFmtId="0" fontId="2" fillId="3" borderId="17" xfId="0" applyFont="1" applyFill="1" applyBorder="1"/>
    <xf numFmtId="0" fontId="2" fillId="3" borderId="16" xfId="0" applyFont="1" applyFill="1" applyBorder="1"/>
    <xf numFmtId="3" fontId="3" fillId="2" borderId="21" xfId="0" applyNumberFormat="1" applyFont="1" applyFill="1" applyBorder="1" applyAlignment="1">
      <alignment horizontal="center"/>
    </xf>
    <xf numFmtId="3" fontId="3" fillId="2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2" fillId="4" borderId="21" xfId="0" applyNumberFormat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3" fontId="2" fillId="4" borderId="24" xfId="0" applyNumberFormat="1" applyFont="1" applyFill="1" applyBorder="1" applyAlignment="1">
      <alignment horizontal="center"/>
    </xf>
    <xf numFmtId="3" fontId="2" fillId="4" borderId="25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10" fontId="2" fillId="3" borderId="27" xfId="0" applyNumberFormat="1" applyFont="1" applyFill="1" applyBorder="1" applyAlignment="1">
      <alignment horizontal="center"/>
    </xf>
    <xf numFmtId="0" fontId="2" fillId="3" borderId="5" xfId="0" applyFont="1" applyFill="1" applyBorder="1" applyProtection="1">
      <protection locked="0"/>
    </xf>
    <xf numFmtId="3" fontId="3" fillId="2" borderId="28" xfId="0" applyNumberFormat="1" applyFont="1" applyFill="1" applyBorder="1" applyAlignment="1">
      <alignment horizontal="center"/>
    </xf>
    <xf numFmtId="3" fontId="3" fillId="2" borderId="29" xfId="0" applyNumberFormat="1" applyFont="1" applyFill="1" applyBorder="1" applyAlignment="1">
      <alignment horizontal="center"/>
    </xf>
    <xf numFmtId="3" fontId="3" fillId="2" borderId="30" xfId="0" applyNumberFormat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4" borderId="31" xfId="0" applyNumberFormat="1" applyFont="1" applyFill="1" applyBorder="1" applyAlignment="1">
      <alignment horizontal="center"/>
    </xf>
    <xf numFmtId="3" fontId="2" fillId="4" borderId="32" xfId="0" applyNumberFormat="1" applyFont="1" applyFill="1" applyBorder="1" applyAlignment="1">
      <alignment horizontal="center"/>
    </xf>
    <xf numFmtId="3" fontId="2" fillId="4" borderId="33" xfId="0" applyNumberFormat="1" applyFont="1" applyFill="1" applyBorder="1" applyAlignment="1">
      <alignment horizontal="center"/>
    </xf>
    <xf numFmtId="3" fontId="2" fillId="4" borderId="34" xfId="0" applyNumberFormat="1" applyFont="1" applyFill="1" applyBorder="1" applyAlignment="1">
      <alignment horizontal="center"/>
    </xf>
    <xf numFmtId="3" fontId="2" fillId="4" borderId="35" xfId="0" applyNumberFormat="1" applyFont="1" applyFill="1" applyBorder="1" applyAlignment="1">
      <alignment horizontal="center"/>
    </xf>
    <xf numFmtId="3" fontId="3" fillId="4" borderId="36" xfId="0" applyNumberFormat="1" applyFont="1" applyFill="1" applyBorder="1" applyAlignment="1">
      <alignment horizontal="center"/>
    </xf>
    <xf numFmtId="10" fontId="2" fillId="3" borderId="36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5" fillId="3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Protection="1">
      <protection locked="0"/>
    </xf>
    <xf numFmtId="0" fontId="2" fillId="3" borderId="9" xfId="0" applyFont="1" applyFill="1" applyBorder="1"/>
    <xf numFmtId="10" fontId="2" fillId="3" borderId="47" xfId="0" applyNumberFormat="1" applyFont="1" applyFill="1" applyBorder="1" applyAlignment="1">
      <alignment horizontal="center"/>
    </xf>
    <xf numFmtId="0" fontId="2" fillId="3" borderId="11" xfId="0" applyFont="1" applyFill="1" applyBorder="1"/>
    <xf numFmtId="3" fontId="3" fillId="2" borderId="10" xfId="0" applyNumberFormat="1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3" fontId="3" fillId="2" borderId="40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center"/>
    </xf>
    <xf numFmtId="3" fontId="3" fillId="4" borderId="40" xfId="0" applyNumberFormat="1" applyFont="1" applyFill="1" applyBorder="1" applyAlignment="1">
      <alignment horizontal="center"/>
    </xf>
    <xf numFmtId="3" fontId="3" fillId="4" borderId="7" xfId="0" applyNumberFormat="1" applyFont="1" applyFill="1" applyBorder="1" applyAlignment="1">
      <alignment horizontal="center"/>
    </xf>
    <xf numFmtId="3" fontId="3" fillId="4" borderId="45" xfId="0" applyNumberFormat="1" applyFont="1" applyFill="1" applyBorder="1" applyAlignment="1">
      <alignment horizontal="center"/>
    </xf>
    <xf numFmtId="3" fontId="4" fillId="4" borderId="40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Continuous" vertical="center"/>
    </xf>
    <xf numFmtId="10" fontId="4" fillId="3" borderId="7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5" borderId="3" xfId="0" applyFont="1" applyFill="1" applyBorder="1" applyAlignment="1">
      <alignment horizontal="right"/>
    </xf>
    <xf numFmtId="0" fontId="2" fillId="5" borderId="49" xfId="0" applyFont="1" applyFill="1" applyBorder="1" applyAlignment="1">
      <alignment horizontal="right"/>
    </xf>
    <xf numFmtId="0" fontId="2" fillId="5" borderId="51" xfId="0" applyFont="1" applyFill="1" applyBorder="1" applyAlignment="1">
      <alignment horizontal="right"/>
    </xf>
    <xf numFmtId="0" fontId="2" fillId="5" borderId="51" xfId="0" applyNumberFormat="1" applyFont="1" applyFill="1" applyBorder="1" applyAlignment="1">
      <alignment horizontal="right"/>
    </xf>
    <xf numFmtId="3" fontId="2" fillId="4" borderId="49" xfId="0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/>
    </xf>
    <xf numFmtId="0" fontId="2" fillId="6" borderId="3" xfId="0" applyFont="1" applyFill="1" applyBorder="1"/>
    <xf numFmtId="0" fontId="2" fillId="6" borderId="43" xfId="0" applyFont="1" applyFill="1" applyBorder="1"/>
    <xf numFmtId="3" fontId="2" fillId="3" borderId="15" xfId="0" applyNumberFormat="1" applyFont="1" applyFill="1" applyBorder="1"/>
    <xf numFmtId="3" fontId="2" fillId="3" borderId="43" xfId="0" applyNumberFormat="1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3" borderId="11" xfId="0" applyFont="1" applyFill="1" applyBorder="1"/>
    <xf numFmtId="0" fontId="3" fillId="5" borderId="7" xfId="0" applyNumberFormat="1" applyFont="1" applyFill="1" applyBorder="1" applyAlignment="1">
      <alignment horizontal="right"/>
    </xf>
    <xf numFmtId="0" fontId="3" fillId="5" borderId="46" xfId="0" applyNumberFormat="1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3" fontId="3" fillId="4" borderId="11" xfId="0" applyNumberFormat="1" applyFont="1" applyFill="1" applyBorder="1" applyAlignment="1">
      <alignment horizontal="right"/>
    </xf>
    <xf numFmtId="0" fontId="3" fillId="6" borderId="10" xfId="0" applyFont="1" applyFill="1" applyBorder="1"/>
    <xf numFmtId="0" fontId="3" fillId="6" borderId="37" xfId="0" applyFont="1" applyFill="1" applyBorder="1"/>
    <xf numFmtId="0" fontId="3" fillId="6" borderId="46" xfId="0" applyFont="1" applyFill="1" applyBorder="1"/>
    <xf numFmtId="3" fontId="3" fillId="3" borderId="46" xfId="0" applyNumberFormat="1" applyFont="1" applyFill="1" applyBorder="1"/>
    <xf numFmtId="0" fontId="7" fillId="0" borderId="0" xfId="0" applyFont="1"/>
    <xf numFmtId="0" fontId="3" fillId="0" borderId="0" xfId="0" applyFont="1"/>
    <xf numFmtId="0" fontId="3" fillId="2" borderId="3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/>
    <xf numFmtId="3" fontId="2" fillId="2" borderId="39" xfId="0" applyNumberFormat="1" applyFont="1" applyFill="1" applyBorder="1"/>
    <xf numFmtId="3" fontId="2" fillId="2" borderId="0" xfId="0" applyNumberFormat="1" applyFont="1" applyFill="1" applyBorder="1"/>
    <xf numFmtId="3" fontId="2" fillId="2" borderId="13" xfId="0" applyNumberFormat="1" applyFont="1" applyFill="1" applyBorder="1"/>
    <xf numFmtId="3" fontId="2" fillId="2" borderId="17" xfId="0" applyNumberFormat="1" applyFont="1" applyFill="1" applyBorder="1"/>
    <xf numFmtId="3" fontId="3" fillId="2" borderId="39" xfId="0" applyNumberFormat="1" applyFont="1" applyFill="1" applyBorder="1"/>
    <xf numFmtId="0" fontId="8" fillId="2" borderId="2" xfId="0" applyFont="1" applyFill="1" applyBorder="1"/>
    <xf numFmtId="164" fontId="5" fillId="2" borderId="17" xfId="0" applyNumberFormat="1" applyFont="1" applyFill="1" applyBorder="1"/>
    <xf numFmtId="164" fontId="5" fillId="2" borderId="0" xfId="0" applyNumberFormat="1" applyFont="1" applyFill="1" applyBorder="1"/>
    <xf numFmtId="164" fontId="5" fillId="2" borderId="13" xfId="0" applyNumberFormat="1" applyFont="1" applyFill="1" applyBorder="1"/>
    <xf numFmtId="164" fontId="8" fillId="2" borderId="17" xfId="0" applyNumberFormat="1" applyFont="1" applyFill="1" applyBorder="1"/>
    <xf numFmtId="0" fontId="3" fillId="2" borderId="2" xfId="0" applyFont="1" applyFill="1" applyBorder="1"/>
    <xf numFmtId="3" fontId="3" fillId="2" borderId="17" xfId="0" applyNumberFormat="1" applyFont="1" applyFill="1" applyBorder="1"/>
    <xf numFmtId="0" fontId="3" fillId="2" borderId="3" xfId="0" applyFont="1" applyFill="1" applyBorder="1"/>
    <xf numFmtId="3" fontId="2" fillId="2" borderId="18" xfId="0" applyNumberFormat="1" applyFont="1" applyFill="1" applyBorder="1"/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3" fillId="2" borderId="18" xfId="0" applyNumberFormat="1" applyFont="1" applyFill="1" applyBorder="1"/>
    <xf numFmtId="0" fontId="1" fillId="0" borderId="0" xfId="0" applyFont="1" applyAlignment="1">
      <alignment horizontal="left"/>
    </xf>
    <xf numFmtId="0" fontId="3" fillId="5" borderId="56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right"/>
    </xf>
    <xf numFmtId="0" fontId="2" fillId="5" borderId="52" xfId="0" applyFont="1" applyFill="1" applyBorder="1" applyAlignment="1">
      <alignment horizontal="right"/>
    </xf>
    <xf numFmtId="0" fontId="2" fillId="5" borderId="5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29" xfId="0" applyFont="1" applyFill="1" applyBorder="1" applyAlignment="1">
      <alignment horizontal="right"/>
    </xf>
    <xf numFmtId="0" fontId="2" fillId="5" borderId="35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left"/>
    </xf>
    <xf numFmtId="0" fontId="2" fillId="5" borderId="43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left"/>
    </xf>
    <xf numFmtId="0" fontId="3" fillId="4" borderId="41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4" borderId="11" xfId="0" applyNumberFormat="1" applyFont="1" applyFill="1" applyBorder="1" applyAlignment="1">
      <alignment horizontal="right"/>
    </xf>
    <xf numFmtId="3" fontId="2" fillId="4" borderId="7" xfId="0" applyNumberFormat="1" applyFont="1" applyFill="1" applyBorder="1" applyAlignment="1">
      <alignment horizontal="right"/>
    </xf>
    <xf numFmtId="3" fontId="2" fillId="4" borderId="46" xfId="0" applyNumberFormat="1" applyFont="1" applyFill="1" applyBorder="1" applyAlignment="1">
      <alignment horizontal="right"/>
    </xf>
    <xf numFmtId="0" fontId="2" fillId="4" borderId="39" xfId="0" applyFont="1" applyFill="1" applyBorder="1" applyAlignment="1">
      <alignment horizontal="left"/>
    </xf>
    <xf numFmtId="164" fontId="2" fillId="4" borderId="17" xfId="0" applyNumberFormat="1" applyFont="1" applyFill="1" applyBorder="1" applyAlignment="1">
      <alignment horizontal="right"/>
    </xf>
    <xf numFmtId="3" fontId="2" fillId="4" borderId="39" xfId="0" applyNumberFormat="1" applyFont="1" applyFill="1" applyBorder="1" applyAlignment="1">
      <alignment horizontal="right"/>
    </xf>
    <xf numFmtId="0" fontId="2" fillId="4" borderId="17" xfId="0" applyFont="1" applyFill="1" applyBorder="1" applyAlignment="1">
      <alignment horizontal="left"/>
    </xf>
    <xf numFmtId="3" fontId="2" fillId="4" borderId="17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0" fontId="2" fillId="4" borderId="18" xfId="0" applyFont="1" applyFill="1" applyBorder="1" applyAlignment="1">
      <alignment horizontal="left"/>
    </xf>
    <xf numFmtId="164" fontId="2" fillId="4" borderId="18" xfId="0" applyNumberFormat="1" applyFont="1" applyFill="1" applyBorder="1" applyAlignment="1">
      <alignment horizontal="right"/>
    </xf>
    <xf numFmtId="3" fontId="2" fillId="4" borderId="18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2" fillId="3" borderId="39" xfId="0" applyFont="1" applyFill="1" applyBorder="1"/>
    <xf numFmtId="49" fontId="2" fillId="3" borderId="17" xfId="0" applyNumberFormat="1" applyFont="1" applyFill="1" applyBorder="1"/>
    <xf numFmtId="0" fontId="2" fillId="3" borderId="18" xfId="0" applyFont="1" applyFill="1" applyBorder="1"/>
    <xf numFmtId="0" fontId="3" fillId="2" borderId="4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Continuous" vertical="center"/>
    </xf>
    <xf numFmtId="0" fontId="3" fillId="4" borderId="46" xfId="0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9" fillId="0" borderId="0" xfId="0" applyFont="1"/>
    <xf numFmtId="0" fontId="2" fillId="6" borderId="44" xfId="0" applyFont="1" applyFill="1" applyBorder="1"/>
    <xf numFmtId="0" fontId="2" fillId="6" borderId="53" xfId="0" applyFont="1" applyFill="1" applyBorder="1"/>
    <xf numFmtId="0" fontId="2" fillId="6" borderId="51" xfId="0" applyFont="1" applyFill="1" applyBorder="1"/>
    <xf numFmtId="10" fontId="3" fillId="5" borderId="39" xfId="0" applyNumberFormat="1" applyFont="1" applyFill="1" applyBorder="1" applyAlignment="1">
      <alignment horizontal="right"/>
    </xf>
    <xf numFmtId="10" fontId="2" fillId="5" borderId="57" xfId="0" applyNumberFormat="1" applyFont="1" applyFill="1" applyBorder="1" applyAlignment="1">
      <alignment horizontal="right"/>
    </xf>
    <xf numFmtId="10" fontId="2" fillId="5" borderId="17" xfId="0" applyNumberFormat="1" applyFont="1" applyFill="1" applyBorder="1" applyAlignment="1">
      <alignment horizontal="right"/>
    </xf>
    <xf numFmtId="10" fontId="2" fillId="5" borderId="47" xfId="0" applyNumberFormat="1" applyFont="1" applyFill="1" applyBorder="1" applyAlignment="1">
      <alignment horizontal="right"/>
    </xf>
    <xf numFmtId="10" fontId="2" fillId="5" borderId="18" xfId="0" applyNumberFormat="1" applyFont="1" applyFill="1" applyBorder="1" applyAlignment="1">
      <alignment horizontal="right"/>
    </xf>
    <xf numFmtId="164" fontId="2" fillId="4" borderId="39" xfId="0" applyNumberFormat="1" applyFont="1" applyFill="1" applyBorder="1" applyAlignment="1">
      <alignment horizontal="right"/>
    </xf>
    <xf numFmtId="164" fontId="2" fillId="4" borderId="53" xfId="0" applyNumberFormat="1" applyFont="1" applyFill="1" applyBorder="1" applyAlignment="1">
      <alignment horizontal="right"/>
    </xf>
    <xf numFmtId="164" fontId="2" fillId="4" borderId="51" xfId="0" applyNumberFormat="1" applyFont="1" applyFill="1" applyBorder="1" applyAlignment="1">
      <alignment horizontal="right"/>
    </xf>
    <xf numFmtId="3" fontId="2" fillId="4" borderId="48" xfId="0" applyNumberFormat="1" applyFont="1" applyFill="1" applyBorder="1" applyAlignment="1">
      <alignment horizontal="right"/>
    </xf>
    <xf numFmtId="3" fontId="2" fillId="4" borderId="44" xfId="0" applyNumberFormat="1" applyFont="1" applyFill="1" applyBorder="1" applyAlignment="1">
      <alignment horizontal="right"/>
    </xf>
    <xf numFmtId="3" fontId="2" fillId="4" borderId="53" xfId="0" applyNumberFormat="1" applyFont="1" applyFill="1" applyBorder="1" applyAlignment="1">
      <alignment horizontal="right"/>
    </xf>
    <xf numFmtId="3" fontId="2" fillId="4" borderId="51" xfId="0" applyNumberFormat="1" applyFont="1" applyFill="1" applyBorder="1" applyAlignment="1">
      <alignment horizontal="right"/>
    </xf>
    <xf numFmtId="0" fontId="3" fillId="4" borderId="44" xfId="0" applyFont="1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3" fontId="2" fillId="0" borderId="0" xfId="0" applyNumberFormat="1" applyFont="1"/>
    <xf numFmtId="0" fontId="2" fillId="4" borderId="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4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3" fillId="4" borderId="48" xfId="0" applyNumberFormat="1" applyFont="1" applyFill="1" applyBorder="1" applyAlignment="1">
      <alignment horizontal="center"/>
    </xf>
    <xf numFmtId="3" fontId="3" fillId="4" borderId="44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3" fontId="3" fillId="4" borderId="15" xfId="0" applyNumberFormat="1" applyFont="1" applyFill="1" applyBorder="1" applyAlignment="1">
      <alignment horizontal="center"/>
    </xf>
    <xf numFmtId="3" fontId="3" fillId="4" borderId="51" xfId="0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4"/>
  <sheetViews>
    <sheetView tabSelected="1" workbookViewId="0">
      <selection activeCell="D6" sqref="D6:F6"/>
    </sheetView>
  </sheetViews>
  <sheetFormatPr baseColWidth="10" defaultColWidth="11.5703125" defaultRowHeight="12.75" x14ac:dyDescent="0.2"/>
  <cols>
    <col min="1" max="1" width="11.5703125" style="3"/>
    <col min="2" max="2" width="30.140625" style="3" customWidth="1"/>
    <col min="3" max="7" width="11" style="3" customWidth="1"/>
    <col min="8" max="16384" width="11.5703125" style="3"/>
  </cols>
  <sheetData>
    <row r="3" spans="2:8" ht="15.75" x14ac:dyDescent="0.25">
      <c r="B3" s="131" t="s">
        <v>316</v>
      </c>
      <c r="C3" s="132"/>
      <c r="D3" s="132"/>
      <c r="E3" s="132"/>
      <c r="F3" s="132"/>
      <c r="G3" s="132"/>
      <c r="H3" s="132"/>
    </row>
    <row r="4" spans="2:8" ht="13.5" thickBot="1" x14ac:dyDescent="0.25"/>
    <row r="5" spans="2:8" ht="13.5" thickBot="1" x14ac:dyDescent="0.25">
      <c r="C5" s="232" t="s">
        <v>198</v>
      </c>
      <c r="D5" s="233"/>
      <c r="E5" s="233"/>
      <c r="F5" s="233"/>
      <c r="G5" s="234"/>
    </row>
    <row r="6" spans="2:8" x14ac:dyDescent="0.2">
      <c r="B6" s="133"/>
      <c r="C6" s="133" t="s">
        <v>137</v>
      </c>
      <c r="D6" s="235" t="s">
        <v>232</v>
      </c>
      <c r="E6" s="235"/>
      <c r="F6" s="236"/>
      <c r="G6" s="133"/>
    </row>
    <row r="7" spans="2:8" ht="13.5" thickBot="1" x14ac:dyDescent="0.25">
      <c r="B7" s="134"/>
      <c r="C7" s="134" t="s">
        <v>314</v>
      </c>
      <c r="D7" s="135"/>
      <c r="E7" s="135" t="s">
        <v>196</v>
      </c>
      <c r="F7" s="136"/>
      <c r="G7" s="134"/>
    </row>
    <row r="8" spans="2:8" x14ac:dyDescent="0.2">
      <c r="B8" s="134" t="s">
        <v>229</v>
      </c>
      <c r="C8" s="134" t="s">
        <v>200</v>
      </c>
      <c r="D8" s="137" t="s">
        <v>184</v>
      </c>
      <c r="E8" s="34" t="s">
        <v>137</v>
      </c>
      <c r="F8" s="134" t="s">
        <v>121</v>
      </c>
      <c r="G8" s="134" t="s">
        <v>187</v>
      </c>
    </row>
    <row r="9" spans="2:8" x14ac:dyDescent="0.2">
      <c r="B9" s="134"/>
      <c r="C9" s="134" t="s">
        <v>201</v>
      </c>
      <c r="D9" s="137" t="s">
        <v>315</v>
      </c>
      <c r="E9" s="34" t="s">
        <v>185</v>
      </c>
      <c r="F9" s="134"/>
      <c r="G9" s="134" t="s">
        <v>121</v>
      </c>
    </row>
    <row r="10" spans="2:8" ht="13.5" thickBot="1" x14ac:dyDescent="0.25">
      <c r="B10" s="138"/>
      <c r="C10" s="134" t="s">
        <v>199</v>
      </c>
      <c r="D10" s="135" t="s">
        <v>195</v>
      </c>
      <c r="E10" s="139" t="s">
        <v>186</v>
      </c>
      <c r="F10" s="138"/>
      <c r="G10" s="138"/>
    </row>
    <row r="11" spans="2:8" x14ac:dyDescent="0.2">
      <c r="B11" s="140" t="s">
        <v>135</v>
      </c>
      <c r="C11" s="141">
        <v>81</v>
      </c>
      <c r="D11" s="142">
        <v>2026</v>
      </c>
      <c r="E11" s="143">
        <v>293</v>
      </c>
      <c r="F11" s="144">
        <f>SUM(D11:E11)</f>
        <v>2319</v>
      </c>
      <c r="G11" s="145">
        <f>C11+F11</f>
        <v>2400</v>
      </c>
    </row>
    <row r="12" spans="2:8" x14ac:dyDescent="0.2">
      <c r="B12" s="146" t="s">
        <v>161</v>
      </c>
      <c r="C12" s="147">
        <f>C11/$G11</f>
        <v>3.3750000000000002E-2</v>
      </c>
      <c r="D12" s="148">
        <f>D11/$G11</f>
        <v>0.84416666666666662</v>
      </c>
      <c r="E12" s="149">
        <f>E11/$G11</f>
        <v>0.12208333333333334</v>
      </c>
      <c r="F12" s="147">
        <f>F11/$G11</f>
        <v>0.96625000000000005</v>
      </c>
      <c r="G12" s="150">
        <f>G11/$G11</f>
        <v>1</v>
      </c>
    </row>
    <row r="13" spans="2:8" x14ac:dyDescent="0.2">
      <c r="B13" s="151" t="s">
        <v>136</v>
      </c>
      <c r="C13" s="144"/>
      <c r="D13" s="142"/>
      <c r="E13" s="143"/>
      <c r="F13" s="144"/>
      <c r="G13" s="152">
        <f>349+37</f>
        <v>386</v>
      </c>
    </row>
    <row r="14" spans="2:8" hidden="1" x14ac:dyDescent="0.2">
      <c r="B14" s="146" t="s">
        <v>162</v>
      </c>
      <c r="C14" s="147"/>
      <c r="D14" s="148"/>
      <c r="E14" s="149"/>
      <c r="F14" s="147"/>
      <c r="G14" s="150"/>
    </row>
    <row r="15" spans="2:8" x14ac:dyDescent="0.2">
      <c r="B15" s="151" t="s">
        <v>139</v>
      </c>
      <c r="C15" s="144"/>
      <c r="D15" s="142"/>
      <c r="E15" s="143"/>
      <c r="F15" s="144"/>
      <c r="G15" s="152">
        <v>140</v>
      </c>
    </row>
    <row r="16" spans="2:8" x14ac:dyDescent="0.2">
      <c r="B16" s="151" t="s">
        <v>138</v>
      </c>
      <c r="C16" s="144"/>
      <c r="D16" s="142"/>
      <c r="E16" s="143"/>
      <c r="F16" s="144"/>
      <c r="G16" s="152">
        <v>88</v>
      </c>
    </row>
    <row r="17" spans="2:7" x14ac:dyDescent="0.2">
      <c r="B17" s="151" t="s">
        <v>140</v>
      </c>
      <c r="C17" s="144"/>
      <c r="D17" s="142"/>
      <c r="E17" s="143"/>
      <c r="F17" s="144"/>
      <c r="G17" s="152">
        <v>15</v>
      </c>
    </row>
    <row r="18" spans="2:7" x14ac:dyDescent="0.2">
      <c r="B18" s="151" t="s">
        <v>231</v>
      </c>
      <c r="C18" s="144"/>
      <c r="D18" s="142"/>
      <c r="E18" s="143"/>
      <c r="F18" s="144"/>
      <c r="G18" s="152">
        <v>151</v>
      </c>
    </row>
    <row r="19" spans="2:7" x14ac:dyDescent="0.2">
      <c r="B19" s="151" t="s">
        <v>227</v>
      </c>
      <c r="C19" s="144"/>
      <c r="D19" s="142"/>
      <c r="E19" s="143"/>
      <c r="F19" s="144"/>
      <c r="G19" s="152">
        <v>139</v>
      </c>
    </row>
    <row r="20" spans="2:7" x14ac:dyDescent="0.2">
      <c r="B20" s="151" t="s">
        <v>228</v>
      </c>
      <c r="C20" s="144"/>
      <c r="D20" s="142"/>
      <c r="E20" s="143"/>
      <c r="F20" s="144"/>
      <c r="G20" s="152">
        <v>9</v>
      </c>
    </row>
    <row r="21" spans="2:7" ht="13.5" thickBot="1" x14ac:dyDescent="0.25">
      <c r="B21" s="153" t="s">
        <v>230</v>
      </c>
      <c r="C21" s="154"/>
      <c r="D21" s="155"/>
      <c r="E21" s="156"/>
      <c r="F21" s="154"/>
      <c r="G21" s="157">
        <v>107</v>
      </c>
    </row>
    <row r="23" spans="2:7" x14ac:dyDescent="0.2">
      <c r="B23" s="116" t="s">
        <v>337</v>
      </c>
    </row>
    <row r="24" spans="2:7" x14ac:dyDescent="0.2">
      <c r="B24" s="116" t="s">
        <v>215</v>
      </c>
    </row>
  </sheetData>
  <mergeCells count="2">
    <mergeCell ref="C5:G5"/>
    <mergeCell ref="D6:F6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ignoredErrors>
    <ignoredError sqref="G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1"/>
  <sheetViews>
    <sheetView workbookViewId="0">
      <selection activeCell="U8" sqref="U8"/>
    </sheetView>
  </sheetViews>
  <sheetFormatPr baseColWidth="10" defaultColWidth="11.42578125" defaultRowHeight="12.75" x14ac:dyDescent="0.2"/>
  <cols>
    <col min="1" max="1" width="19.28515625" style="3" customWidth="1"/>
    <col min="2" max="4" width="5.7109375" style="3" customWidth="1"/>
    <col min="5" max="5" width="11.42578125" style="3"/>
    <col min="6" max="8" width="5.7109375" style="3" customWidth="1"/>
    <col min="9" max="9" width="11.42578125" style="3"/>
    <col min="10" max="12" width="5.7109375" style="3" customWidth="1"/>
    <col min="13" max="13" width="11.42578125" style="3"/>
    <col min="14" max="16" width="5.7109375" style="3" customWidth="1"/>
    <col min="17" max="31" width="11.42578125" style="3"/>
    <col min="32" max="32" width="17.42578125" style="3" customWidth="1"/>
    <col min="33" max="35" width="5.28515625" style="3" customWidth="1"/>
    <col min="36" max="37" width="3.7109375" style="3" customWidth="1"/>
    <col min="38" max="38" width="4.7109375" style="3" customWidth="1"/>
    <col min="39" max="40" width="3.7109375" style="3" customWidth="1"/>
    <col min="41" max="41" width="4.7109375" style="3" customWidth="1"/>
    <col min="42" max="44" width="5.140625" style="3" customWidth="1"/>
    <col min="45" max="45" width="6" style="3" customWidth="1"/>
    <col min="46" max="46" width="7.28515625" style="3" customWidth="1"/>
    <col min="47" max="16384" width="11.42578125" style="3"/>
  </cols>
  <sheetData>
    <row r="1" spans="1:46" ht="15" x14ac:dyDescent="0.2">
      <c r="A1" s="1" t="s">
        <v>194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46" ht="15" x14ac:dyDescent="0.2">
      <c r="A2" s="1" t="s">
        <v>332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46" ht="13.5" thickBot="1" x14ac:dyDescent="0.25">
      <c r="AF3" s="4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6" ht="13.5" thickBot="1" x14ac:dyDescent="0.25">
      <c r="B4" s="259" t="s">
        <v>224</v>
      </c>
      <c r="C4" s="260"/>
      <c r="D4" s="260"/>
      <c r="E4" s="260"/>
      <c r="F4" s="261" t="s">
        <v>226</v>
      </c>
      <c r="G4" s="262"/>
      <c r="H4" s="262"/>
      <c r="I4" s="263"/>
      <c r="J4" s="253" t="s">
        <v>171</v>
      </c>
      <c r="K4" s="253"/>
      <c r="L4" s="253"/>
      <c r="M4" s="253"/>
      <c r="N4" s="254" t="s">
        <v>225</v>
      </c>
      <c r="O4" s="255"/>
      <c r="P4" s="255"/>
      <c r="Q4" s="256"/>
      <c r="AF4" s="4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6" ht="13.5" thickBot="1" x14ac:dyDescent="0.25">
      <c r="B5" s="257" t="s">
        <v>135</v>
      </c>
      <c r="C5" s="258"/>
      <c r="D5" s="258"/>
      <c r="E5" s="258"/>
      <c r="F5" s="264" t="s">
        <v>135</v>
      </c>
      <c r="G5" s="265"/>
      <c r="H5" s="265"/>
      <c r="I5" s="266"/>
      <c r="J5" s="252" t="s">
        <v>135</v>
      </c>
      <c r="K5" s="252"/>
      <c r="L5" s="252"/>
      <c r="M5" s="252"/>
      <c r="N5" s="249" t="s">
        <v>135</v>
      </c>
      <c r="O5" s="250"/>
      <c r="P5" s="250"/>
      <c r="Q5" s="251"/>
      <c r="AF5" s="6" t="s">
        <v>120</v>
      </c>
      <c r="AG5" s="237" t="s">
        <v>190</v>
      </c>
      <c r="AH5" s="238"/>
      <c r="AI5" s="238"/>
      <c r="AJ5" s="7" t="s">
        <v>192</v>
      </c>
      <c r="AK5" s="8"/>
      <c r="AL5" s="8"/>
      <c r="AM5" s="8"/>
      <c r="AN5" s="8"/>
      <c r="AO5" s="8"/>
      <c r="AP5" s="8"/>
      <c r="AQ5" s="8"/>
      <c r="AR5" s="8"/>
      <c r="AS5" s="242" t="s">
        <v>159</v>
      </c>
      <c r="AT5" s="243"/>
    </row>
    <row r="6" spans="1:46" ht="13.5" thickBot="1" x14ac:dyDescent="0.25">
      <c r="A6" s="9" t="s">
        <v>223</v>
      </c>
      <c r="B6" s="10" t="s">
        <v>41</v>
      </c>
      <c r="C6" s="11" t="s">
        <v>47</v>
      </c>
      <c r="D6" s="12" t="s">
        <v>222</v>
      </c>
      <c r="E6" s="13" t="s">
        <v>122</v>
      </c>
      <c r="F6" s="96" t="s">
        <v>41</v>
      </c>
      <c r="G6" s="96" t="s">
        <v>47</v>
      </c>
      <c r="H6" s="96" t="s">
        <v>222</v>
      </c>
      <c r="I6" s="208" t="s">
        <v>122</v>
      </c>
      <c r="J6" s="14" t="s">
        <v>41</v>
      </c>
      <c r="K6" s="15" t="s">
        <v>47</v>
      </c>
      <c r="L6" s="16" t="s">
        <v>222</v>
      </c>
      <c r="M6" s="17" t="s">
        <v>122</v>
      </c>
      <c r="N6" s="209" t="s">
        <v>41</v>
      </c>
      <c r="O6" s="210" t="s">
        <v>47</v>
      </c>
      <c r="P6" s="209" t="s">
        <v>222</v>
      </c>
      <c r="Q6" s="210" t="s">
        <v>122</v>
      </c>
      <c r="AF6" s="18"/>
      <c r="AG6" s="244" t="s">
        <v>191</v>
      </c>
      <c r="AH6" s="245"/>
      <c r="AI6" s="245"/>
      <c r="AJ6" s="246" t="s">
        <v>193</v>
      </c>
      <c r="AK6" s="247"/>
      <c r="AL6" s="247"/>
      <c r="AM6" s="247"/>
      <c r="AN6" s="247"/>
      <c r="AO6" s="247"/>
      <c r="AP6" s="247"/>
      <c r="AQ6" s="247"/>
      <c r="AR6" s="248"/>
      <c r="AS6" s="19"/>
      <c r="AT6" s="20"/>
    </row>
    <row r="7" spans="1:46" ht="13.5" hidden="1" thickBot="1" x14ac:dyDescent="0.25">
      <c r="A7" s="199" t="s">
        <v>89</v>
      </c>
      <c r="B7" s="21">
        <v>0</v>
      </c>
      <c r="C7" s="22">
        <v>0</v>
      </c>
      <c r="D7" s="23">
        <v>0</v>
      </c>
      <c r="E7" s="24">
        <v>0</v>
      </c>
      <c r="F7" s="191"/>
      <c r="G7" s="25">
        <v>0</v>
      </c>
      <c r="H7" s="25">
        <v>0</v>
      </c>
      <c r="I7" s="26">
        <v>0</v>
      </c>
      <c r="J7" s="27">
        <v>0</v>
      </c>
      <c r="K7" s="28">
        <v>0</v>
      </c>
      <c r="L7" s="29">
        <v>0</v>
      </c>
      <c r="M7" s="212">
        <v>0</v>
      </c>
      <c r="N7" s="30">
        <f t="shared" ref="N7:N52" si="0">B7+F7+J7</f>
        <v>0</v>
      </c>
      <c r="O7" s="31">
        <f t="shared" ref="O7:O52" si="1">C7+G7+K7</f>
        <v>0</v>
      </c>
      <c r="P7" s="30">
        <f t="shared" ref="P7:P52" si="2">D7+H7+L7</f>
        <v>0</v>
      </c>
      <c r="Q7" s="31">
        <f t="shared" ref="Q7:Q52" si="3">E7+I7+M7</f>
        <v>0</v>
      </c>
      <c r="AF7" s="32"/>
      <c r="AG7" s="33"/>
      <c r="AH7" s="34"/>
      <c r="AI7" s="35"/>
      <c r="AJ7" s="239" t="s">
        <v>123</v>
      </c>
      <c r="AK7" s="240"/>
      <c r="AL7" s="240"/>
      <c r="AM7" s="239" t="s">
        <v>124</v>
      </c>
      <c r="AN7" s="240"/>
      <c r="AO7" s="241"/>
      <c r="AP7" s="240" t="s">
        <v>125</v>
      </c>
      <c r="AQ7" s="240"/>
      <c r="AR7" s="36" t="s">
        <v>122</v>
      </c>
      <c r="AS7" s="37"/>
      <c r="AT7" s="37"/>
    </row>
    <row r="8" spans="1:46" ht="13.5" thickBot="1" x14ac:dyDescent="0.25">
      <c r="A8" s="60" t="s">
        <v>267</v>
      </c>
      <c r="B8" s="39">
        <v>1</v>
      </c>
      <c r="C8" s="40">
        <v>0</v>
      </c>
      <c r="D8" s="41">
        <v>0</v>
      </c>
      <c r="E8" s="42">
        <f>SUM(B8:D9)</f>
        <v>1</v>
      </c>
      <c r="F8" s="193">
        <f>I8-(G8+H8)</f>
        <v>4</v>
      </c>
      <c r="G8" s="43">
        <v>3</v>
      </c>
      <c r="H8" s="43">
        <v>0</v>
      </c>
      <c r="I8" s="44">
        <v>7</v>
      </c>
      <c r="J8" s="45">
        <v>0</v>
      </c>
      <c r="K8" s="46">
        <v>2</v>
      </c>
      <c r="L8" s="47">
        <v>0</v>
      </c>
      <c r="M8" s="213">
        <f>SUM(J8:L8)</f>
        <v>2</v>
      </c>
      <c r="N8" s="48">
        <f t="shared" si="0"/>
        <v>5</v>
      </c>
      <c r="O8" s="49">
        <f t="shared" si="1"/>
        <v>5</v>
      </c>
      <c r="P8" s="48">
        <f t="shared" si="2"/>
        <v>0</v>
      </c>
      <c r="Q8" s="49">
        <f t="shared" si="3"/>
        <v>10</v>
      </c>
      <c r="AF8" s="50"/>
      <c r="AG8" s="51" t="s">
        <v>41</v>
      </c>
      <c r="AH8" s="52" t="s">
        <v>47</v>
      </c>
      <c r="AI8" s="53" t="s">
        <v>122</v>
      </c>
      <c r="AJ8" s="54" t="s">
        <v>41</v>
      </c>
      <c r="AK8" s="55" t="s">
        <v>47</v>
      </c>
      <c r="AL8" s="56" t="s">
        <v>122</v>
      </c>
      <c r="AM8" s="54" t="s">
        <v>41</v>
      </c>
      <c r="AN8" s="55" t="s">
        <v>47</v>
      </c>
      <c r="AO8" s="56" t="s">
        <v>122</v>
      </c>
      <c r="AP8" s="57" t="s">
        <v>53</v>
      </c>
      <c r="AQ8" s="55" t="s">
        <v>47</v>
      </c>
      <c r="AR8" s="56" t="s">
        <v>122</v>
      </c>
      <c r="AS8" s="58" t="s">
        <v>122</v>
      </c>
      <c r="AT8" s="59" t="s">
        <v>160</v>
      </c>
    </row>
    <row r="9" spans="1:46" ht="13.5" thickBot="1" x14ac:dyDescent="0.25">
      <c r="A9" s="200" t="s">
        <v>10</v>
      </c>
      <c r="B9" s="39">
        <v>0</v>
      </c>
      <c r="C9" s="40">
        <v>0</v>
      </c>
      <c r="D9" s="41">
        <v>0</v>
      </c>
      <c r="E9" s="42">
        <f t="shared" ref="E9:E72" si="4">SUM(B9:D10)</f>
        <v>7</v>
      </c>
      <c r="F9" s="193">
        <f t="shared" ref="F9:F72" si="5">I9-(G9+H9)</f>
        <v>52</v>
      </c>
      <c r="G9" s="43">
        <v>4</v>
      </c>
      <c r="H9" s="43">
        <v>0</v>
      </c>
      <c r="I9" s="44">
        <v>56</v>
      </c>
      <c r="J9" s="45">
        <v>0</v>
      </c>
      <c r="K9" s="46">
        <v>0</v>
      </c>
      <c r="L9" s="47">
        <v>0</v>
      </c>
      <c r="M9" s="213">
        <f t="shared" ref="M9:M72" si="6">SUM(J9:L9)</f>
        <v>0</v>
      </c>
      <c r="N9" s="48">
        <f t="shared" si="0"/>
        <v>52</v>
      </c>
      <c r="O9" s="49">
        <f t="shared" si="1"/>
        <v>4</v>
      </c>
      <c r="P9" s="48">
        <f t="shared" si="2"/>
        <v>0</v>
      </c>
      <c r="Q9" s="49">
        <f t="shared" si="3"/>
        <v>63</v>
      </c>
      <c r="AF9" s="89"/>
      <c r="AG9" s="202"/>
      <c r="AH9" s="203"/>
      <c r="AI9" s="204"/>
      <c r="AJ9" s="179"/>
      <c r="AK9" s="205"/>
      <c r="AL9" s="180"/>
      <c r="AM9" s="179"/>
      <c r="AN9" s="180"/>
      <c r="AO9" s="180"/>
      <c r="AP9" s="182"/>
      <c r="AQ9" s="180"/>
      <c r="AR9" s="177"/>
      <c r="AS9" s="206"/>
      <c r="AT9" s="59"/>
    </row>
    <row r="10" spans="1:46" x14ac:dyDescent="0.2">
      <c r="A10" s="38" t="s">
        <v>60</v>
      </c>
      <c r="B10" s="39">
        <v>7</v>
      </c>
      <c r="C10" s="40">
        <v>0</v>
      </c>
      <c r="D10" s="41">
        <v>0</v>
      </c>
      <c r="E10" s="42">
        <f t="shared" si="4"/>
        <v>7</v>
      </c>
      <c r="F10" s="193">
        <f t="shared" si="5"/>
        <v>62</v>
      </c>
      <c r="G10" s="43">
        <v>20</v>
      </c>
      <c r="H10" s="43">
        <v>0</v>
      </c>
      <c r="I10" s="44">
        <v>82</v>
      </c>
      <c r="J10" s="45">
        <v>2</v>
      </c>
      <c r="K10" s="46">
        <v>2</v>
      </c>
      <c r="L10" s="47">
        <v>0</v>
      </c>
      <c r="M10" s="213">
        <f t="shared" si="6"/>
        <v>4</v>
      </c>
      <c r="N10" s="48">
        <f t="shared" si="0"/>
        <v>71</v>
      </c>
      <c r="O10" s="49">
        <f t="shared" si="1"/>
        <v>22</v>
      </c>
      <c r="P10" s="48">
        <f t="shared" si="2"/>
        <v>0</v>
      </c>
      <c r="Q10" s="49">
        <f t="shared" si="3"/>
        <v>93</v>
      </c>
      <c r="AF10" s="61" t="s">
        <v>89</v>
      </c>
      <c r="AG10" s="62">
        <v>0</v>
      </c>
      <c r="AH10" s="63">
        <v>0</v>
      </c>
      <c r="AI10" s="64">
        <v>0</v>
      </c>
      <c r="AJ10" s="65">
        <v>0</v>
      </c>
      <c r="AK10" s="66">
        <v>0</v>
      </c>
      <c r="AL10" s="67">
        <v>0</v>
      </c>
      <c r="AM10" s="65">
        <v>0</v>
      </c>
      <c r="AN10" s="68">
        <v>0</v>
      </c>
      <c r="AO10" s="69">
        <v>0</v>
      </c>
      <c r="AP10" s="65">
        <v>0</v>
      </c>
      <c r="AQ10" s="68">
        <v>0</v>
      </c>
      <c r="AR10" s="70">
        <v>0</v>
      </c>
      <c r="AS10" s="71">
        <v>0</v>
      </c>
      <c r="AT10" s="72">
        <f>AS10/$AS$182</f>
        <v>0</v>
      </c>
    </row>
    <row r="11" spans="1:46" hidden="1" x14ac:dyDescent="0.2">
      <c r="A11" s="60" t="s">
        <v>302</v>
      </c>
      <c r="B11" s="39">
        <v>0</v>
      </c>
      <c r="C11" s="40">
        <v>0</v>
      </c>
      <c r="D11" s="41">
        <v>0</v>
      </c>
      <c r="E11" s="42">
        <f t="shared" si="4"/>
        <v>0</v>
      </c>
      <c r="F11" s="193">
        <f t="shared" si="5"/>
        <v>0</v>
      </c>
      <c r="G11" s="43">
        <v>0</v>
      </c>
      <c r="H11" s="43">
        <v>0</v>
      </c>
      <c r="I11" s="44">
        <v>0</v>
      </c>
      <c r="J11" s="45">
        <v>0</v>
      </c>
      <c r="K11" s="45">
        <v>0</v>
      </c>
      <c r="L11" s="47">
        <v>0</v>
      </c>
      <c r="M11" s="213">
        <f t="shared" si="6"/>
        <v>0</v>
      </c>
      <c r="N11" s="48">
        <f t="shared" si="0"/>
        <v>0</v>
      </c>
      <c r="O11" s="49">
        <f t="shared" si="1"/>
        <v>0</v>
      </c>
      <c r="P11" s="48">
        <f t="shared" si="2"/>
        <v>0</v>
      </c>
      <c r="Q11" s="49">
        <f t="shared" si="3"/>
        <v>0</v>
      </c>
      <c r="AF11" s="73" t="s">
        <v>108</v>
      </c>
      <c r="AG11" s="74">
        <v>0</v>
      </c>
      <c r="AH11" s="75">
        <v>0</v>
      </c>
      <c r="AI11" s="76">
        <v>0</v>
      </c>
      <c r="AJ11" s="77">
        <v>3</v>
      </c>
      <c r="AK11" s="78">
        <v>5</v>
      </c>
      <c r="AL11" s="79">
        <v>8</v>
      </c>
      <c r="AM11" s="80">
        <v>0</v>
      </c>
      <c r="AN11" s="81">
        <v>0</v>
      </c>
      <c r="AO11" s="82">
        <v>0</v>
      </c>
      <c r="AP11" s="77">
        <v>3</v>
      </c>
      <c r="AQ11" s="83">
        <v>5</v>
      </c>
      <c r="AR11" s="84">
        <v>8</v>
      </c>
      <c r="AS11" s="71">
        <v>8</v>
      </c>
      <c r="AT11" s="85">
        <f>AS11/$AS$182</f>
        <v>6.8027210884353739E-3</v>
      </c>
    </row>
    <row r="12" spans="1:46" hidden="1" x14ac:dyDescent="0.2">
      <c r="A12" s="60" t="s">
        <v>1</v>
      </c>
      <c r="B12" s="39">
        <v>0</v>
      </c>
      <c r="C12" s="40">
        <v>0</v>
      </c>
      <c r="D12" s="41">
        <v>0</v>
      </c>
      <c r="E12" s="42">
        <f t="shared" si="4"/>
        <v>0</v>
      </c>
      <c r="F12" s="193">
        <f t="shared" si="5"/>
        <v>0</v>
      </c>
      <c r="G12" s="43">
        <v>0</v>
      </c>
      <c r="H12" s="43">
        <v>0</v>
      </c>
      <c r="I12" s="44">
        <v>0</v>
      </c>
      <c r="J12" s="45">
        <v>0</v>
      </c>
      <c r="K12" s="45">
        <v>0</v>
      </c>
      <c r="L12" s="47">
        <v>0</v>
      </c>
      <c r="M12" s="213">
        <f t="shared" si="6"/>
        <v>0</v>
      </c>
      <c r="N12" s="48">
        <f t="shared" si="0"/>
        <v>0</v>
      </c>
      <c r="O12" s="49">
        <f t="shared" si="1"/>
        <v>0</v>
      </c>
      <c r="P12" s="48">
        <f t="shared" si="2"/>
        <v>0</v>
      </c>
      <c r="Q12" s="49">
        <f t="shared" si="3"/>
        <v>0</v>
      </c>
      <c r="AF12" s="86" t="s">
        <v>10</v>
      </c>
      <c r="AG12" s="74">
        <v>1</v>
      </c>
      <c r="AH12" s="75">
        <v>0</v>
      </c>
      <c r="AI12" s="76">
        <v>1</v>
      </c>
      <c r="AJ12" s="77">
        <v>4</v>
      </c>
      <c r="AK12" s="78">
        <v>2</v>
      </c>
      <c r="AL12" s="79">
        <v>6</v>
      </c>
      <c r="AM12" s="80">
        <v>7</v>
      </c>
      <c r="AN12" s="81">
        <v>1</v>
      </c>
      <c r="AO12" s="82">
        <v>8</v>
      </c>
      <c r="AP12" s="77">
        <v>11</v>
      </c>
      <c r="AQ12" s="83">
        <v>3</v>
      </c>
      <c r="AR12" s="84">
        <v>14</v>
      </c>
      <c r="AS12" s="71">
        <v>15</v>
      </c>
      <c r="AT12" s="85">
        <f>AS12/$AS$182</f>
        <v>1.2755102040816327E-2</v>
      </c>
    </row>
    <row r="13" spans="1:46" hidden="1" x14ac:dyDescent="0.2">
      <c r="A13" s="60" t="s">
        <v>296</v>
      </c>
      <c r="B13" s="39">
        <v>0</v>
      </c>
      <c r="C13" s="40">
        <v>0</v>
      </c>
      <c r="D13" s="41">
        <v>0</v>
      </c>
      <c r="E13" s="42">
        <f t="shared" si="4"/>
        <v>0</v>
      </c>
      <c r="F13" s="193">
        <f t="shared" si="5"/>
        <v>0</v>
      </c>
      <c r="G13" s="43">
        <v>0</v>
      </c>
      <c r="H13" s="43">
        <v>0</v>
      </c>
      <c r="I13" s="44">
        <v>0</v>
      </c>
      <c r="J13" s="45">
        <v>0</v>
      </c>
      <c r="K13" s="45">
        <v>0</v>
      </c>
      <c r="L13" s="47">
        <v>0</v>
      </c>
      <c r="M13" s="213">
        <f t="shared" si="6"/>
        <v>0</v>
      </c>
      <c r="N13" s="48">
        <f t="shared" si="0"/>
        <v>0</v>
      </c>
      <c r="O13" s="49">
        <f t="shared" si="1"/>
        <v>0</v>
      </c>
      <c r="P13" s="48">
        <f t="shared" si="2"/>
        <v>0</v>
      </c>
      <c r="Q13" s="49">
        <f t="shared" si="3"/>
        <v>0</v>
      </c>
      <c r="AF13" s="86" t="s">
        <v>60</v>
      </c>
      <c r="AG13" s="74">
        <v>1</v>
      </c>
      <c r="AH13" s="75">
        <v>0</v>
      </c>
      <c r="AI13" s="76">
        <v>1</v>
      </c>
      <c r="AJ13" s="77">
        <v>17</v>
      </c>
      <c r="AK13" s="78">
        <v>11</v>
      </c>
      <c r="AL13" s="79">
        <v>28</v>
      </c>
      <c r="AM13" s="80">
        <v>3</v>
      </c>
      <c r="AN13" s="81">
        <v>1</v>
      </c>
      <c r="AO13" s="82">
        <v>4</v>
      </c>
      <c r="AP13" s="77">
        <v>20</v>
      </c>
      <c r="AQ13" s="83">
        <v>12</v>
      </c>
      <c r="AR13" s="84">
        <v>32</v>
      </c>
      <c r="AS13" s="71">
        <v>33</v>
      </c>
      <c r="AT13" s="85">
        <f>AS13/$AS$182</f>
        <v>2.8061224489795918E-2</v>
      </c>
    </row>
    <row r="14" spans="1:46" hidden="1" x14ac:dyDescent="0.2">
      <c r="A14" s="60" t="s">
        <v>237</v>
      </c>
      <c r="B14" s="39">
        <v>0</v>
      </c>
      <c r="C14" s="40">
        <v>0</v>
      </c>
      <c r="D14" s="41">
        <v>0</v>
      </c>
      <c r="E14" s="42">
        <f t="shared" si="4"/>
        <v>0</v>
      </c>
      <c r="F14" s="193">
        <f t="shared" si="5"/>
        <v>0</v>
      </c>
      <c r="G14" s="43">
        <v>0</v>
      </c>
      <c r="H14" s="43">
        <v>0</v>
      </c>
      <c r="I14" s="44">
        <v>0</v>
      </c>
      <c r="J14" s="45">
        <v>0</v>
      </c>
      <c r="K14" s="45">
        <v>0</v>
      </c>
      <c r="L14" s="47">
        <v>0</v>
      </c>
      <c r="M14" s="213">
        <f t="shared" si="6"/>
        <v>0</v>
      </c>
      <c r="N14" s="48">
        <f t="shared" si="0"/>
        <v>0</v>
      </c>
      <c r="O14" s="49">
        <f t="shared" si="1"/>
        <v>0</v>
      </c>
      <c r="P14" s="48">
        <f t="shared" si="2"/>
        <v>0</v>
      </c>
      <c r="Q14" s="49">
        <f t="shared" si="3"/>
        <v>0</v>
      </c>
      <c r="AF14" s="86"/>
      <c r="AG14" s="74"/>
      <c r="AH14" s="75"/>
      <c r="AI14" s="76"/>
      <c r="AJ14" s="77"/>
      <c r="AK14" s="78"/>
      <c r="AL14" s="79"/>
      <c r="AM14" s="80"/>
      <c r="AN14" s="81"/>
      <c r="AO14" s="82"/>
      <c r="AP14" s="77"/>
      <c r="AQ14" s="83"/>
      <c r="AR14" s="84"/>
      <c r="AS14" s="71"/>
      <c r="AT14" s="85"/>
    </row>
    <row r="15" spans="1:46" hidden="1" x14ac:dyDescent="0.2">
      <c r="A15" s="60" t="s">
        <v>38</v>
      </c>
      <c r="B15" s="39">
        <v>0</v>
      </c>
      <c r="C15" s="40">
        <v>0</v>
      </c>
      <c r="D15" s="41">
        <v>0</v>
      </c>
      <c r="E15" s="42">
        <f t="shared" si="4"/>
        <v>0</v>
      </c>
      <c r="F15" s="193">
        <f t="shared" si="5"/>
        <v>0</v>
      </c>
      <c r="G15" s="43">
        <v>0</v>
      </c>
      <c r="H15" s="43">
        <v>0</v>
      </c>
      <c r="I15" s="44">
        <v>0</v>
      </c>
      <c r="J15" s="45">
        <v>0</v>
      </c>
      <c r="K15" s="45">
        <v>0</v>
      </c>
      <c r="L15" s="47">
        <v>0</v>
      </c>
      <c r="M15" s="213">
        <f t="shared" si="6"/>
        <v>0</v>
      </c>
      <c r="N15" s="48">
        <f t="shared" si="0"/>
        <v>0</v>
      </c>
      <c r="O15" s="49">
        <f t="shared" si="1"/>
        <v>0</v>
      </c>
      <c r="P15" s="48">
        <f t="shared" si="2"/>
        <v>0</v>
      </c>
      <c r="Q15" s="49">
        <f t="shared" si="3"/>
        <v>0</v>
      </c>
      <c r="AF15" s="86"/>
      <c r="AG15" s="74"/>
      <c r="AH15" s="75"/>
      <c r="AI15" s="76"/>
      <c r="AJ15" s="77"/>
      <c r="AK15" s="78"/>
      <c r="AL15" s="79"/>
      <c r="AM15" s="80"/>
      <c r="AN15" s="81"/>
      <c r="AO15" s="82"/>
      <c r="AP15" s="77"/>
      <c r="AQ15" s="83"/>
      <c r="AR15" s="84"/>
      <c r="AS15" s="71"/>
      <c r="AT15" s="85"/>
    </row>
    <row r="16" spans="1:46" x14ac:dyDescent="0.2">
      <c r="A16" s="60" t="s">
        <v>126</v>
      </c>
      <c r="B16" s="39">
        <v>0</v>
      </c>
      <c r="C16" s="40">
        <v>0</v>
      </c>
      <c r="D16" s="41">
        <v>0</v>
      </c>
      <c r="E16" s="42">
        <f t="shared" si="4"/>
        <v>1</v>
      </c>
      <c r="F16" s="193">
        <f t="shared" si="5"/>
        <v>0</v>
      </c>
      <c r="G16" s="43">
        <v>0</v>
      </c>
      <c r="H16" s="43">
        <v>0</v>
      </c>
      <c r="I16" s="44">
        <v>0</v>
      </c>
      <c r="J16" s="45">
        <v>1</v>
      </c>
      <c r="K16" s="45">
        <v>0</v>
      </c>
      <c r="L16" s="47">
        <v>0</v>
      </c>
      <c r="M16" s="213">
        <f t="shared" si="6"/>
        <v>1</v>
      </c>
      <c r="N16" s="48">
        <f t="shared" si="0"/>
        <v>1</v>
      </c>
      <c r="O16" s="49">
        <f t="shared" si="1"/>
        <v>0</v>
      </c>
      <c r="P16" s="48">
        <f t="shared" si="2"/>
        <v>0</v>
      </c>
      <c r="Q16" s="49">
        <f t="shared" si="3"/>
        <v>2</v>
      </c>
      <c r="AF16" s="86"/>
      <c r="AG16" s="74"/>
      <c r="AH16" s="75"/>
      <c r="AI16" s="76"/>
      <c r="AJ16" s="77"/>
      <c r="AK16" s="78"/>
      <c r="AL16" s="79"/>
      <c r="AM16" s="80"/>
      <c r="AN16" s="81"/>
      <c r="AO16" s="82"/>
      <c r="AP16" s="77"/>
      <c r="AQ16" s="83"/>
      <c r="AR16" s="84"/>
      <c r="AS16" s="71"/>
      <c r="AT16" s="85"/>
    </row>
    <row r="17" spans="1:46" x14ac:dyDescent="0.2">
      <c r="A17" s="60" t="s">
        <v>111</v>
      </c>
      <c r="B17" s="39">
        <v>1</v>
      </c>
      <c r="C17" s="40">
        <v>0</v>
      </c>
      <c r="D17" s="41">
        <v>0</v>
      </c>
      <c r="E17" s="42">
        <f t="shared" si="4"/>
        <v>2</v>
      </c>
      <c r="F17" s="193">
        <f t="shared" si="5"/>
        <v>4</v>
      </c>
      <c r="G17" s="43">
        <v>2</v>
      </c>
      <c r="H17" s="43">
        <v>0</v>
      </c>
      <c r="I17" s="44">
        <v>6</v>
      </c>
      <c r="J17" s="45">
        <v>0</v>
      </c>
      <c r="K17" s="45">
        <v>1</v>
      </c>
      <c r="L17" s="47">
        <v>0</v>
      </c>
      <c r="M17" s="213">
        <f t="shared" si="6"/>
        <v>1</v>
      </c>
      <c r="N17" s="48">
        <f t="shared" si="0"/>
        <v>5</v>
      </c>
      <c r="O17" s="49">
        <f t="shared" si="1"/>
        <v>3</v>
      </c>
      <c r="P17" s="48">
        <f t="shared" si="2"/>
        <v>0</v>
      </c>
      <c r="Q17" s="49">
        <f t="shared" si="3"/>
        <v>9</v>
      </c>
      <c r="AF17" s="86"/>
      <c r="AG17" s="74"/>
      <c r="AH17" s="75"/>
      <c r="AI17" s="76"/>
      <c r="AJ17" s="77"/>
      <c r="AK17" s="78"/>
      <c r="AL17" s="79"/>
      <c r="AM17" s="80"/>
      <c r="AN17" s="81"/>
      <c r="AO17" s="82"/>
      <c r="AP17" s="77"/>
      <c r="AQ17" s="83"/>
      <c r="AR17" s="84"/>
      <c r="AS17" s="71"/>
      <c r="AT17" s="85"/>
    </row>
    <row r="18" spans="1:46" x14ac:dyDescent="0.2">
      <c r="A18" s="60" t="s">
        <v>235</v>
      </c>
      <c r="B18" s="39">
        <v>0</v>
      </c>
      <c r="C18" s="40">
        <v>1</v>
      </c>
      <c r="D18" s="41">
        <v>0</v>
      </c>
      <c r="E18" s="42">
        <f t="shared" si="4"/>
        <v>1</v>
      </c>
      <c r="F18" s="193">
        <f t="shared" si="5"/>
        <v>1</v>
      </c>
      <c r="G18" s="43">
        <v>3</v>
      </c>
      <c r="H18" s="43">
        <v>0</v>
      </c>
      <c r="I18" s="44">
        <v>4</v>
      </c>
      <c r="J18" s="45">
        <v>0</v>
      </c>
      <c r="K18" s="45">
        <v>0</v>
      </c>
      <c r="L18" s="47">
        <v>0</v>
      </c>
      <c r="M18" s="213">
        <f t="shared" si="6"/>
        <v>0</v>
      </c>
      <c r="N18" s="48">
        <f t="shared" si="0"/>
        <v>1</v>
      </c>
      <c r="O18" s="49">
        <f t="shared" si="1"/>
        <v>4</v>
      </c>
      <c r="P18" s="48">
        <f t="shared" si="2"/>
        <v>0</v>
      </c>
      <c r="Q18" s="49">
        <f t="shared" si="3"/>
        <v>5</v>
      </c>
      <c r="AF18" s="86"/>
      <c r="AG18" s="74"/>
      <c r="AH18" s="75"/>
      <c r="AI18" s="76"/>
      <c r="AJ18" s="77"/>
      <c r="AK18" s="78"/>
      <c r="AL18" s="79"/>
      <c r="AM18" s="80"/>
      <c r="AN18" s="81"/>
      <c r="AO18" s="82"/>
      <c r="AP18" s="77"/>
      <c r="AQ18" s="83"/>
      <c r="AR18" s="84"/>
      <c r="AS18" s="71"/>
      <c r="AT18" s="85"/>
    </row>
    <row r="19" spans="1:46" x14ac:dyDescent="0.2">
      <c r="A19" s="60" t="s">
        <v>74</v>
      </c>
      <c r="B19" s="39">
        <v>0</v>
      </c>
      <c r="C19" s="40">
        <v>0</v>
      </c>
      <c r="D19" s="41">
        <v>0</v>
      </c>
      <c r="E19" s="42">
        <f t="shared" si="4"/>
        <v>0</v>
      </c>
      <c r="F19" s="193">
        <f t="shared" si="5"/>
        <v>8</v>
      </c>
      <c r="G19" s="43">
        <v>2</v>
      </c>
      <c r="H19" s="43">
        <v>0</v>
      </c>
      <c r="I19" s="44">
        <v>10</v>
      </c>
      <c r="J19" s="45">
        <v>0</v>
      </c>
      <c r="K19" s="45">
        <v>0</v>
      </c>
      <c r="L19" s="47">
        <v>0</v>
      </c>
      <c r="M19" s="213">
        <f t="shared" si="6"/>
        <v>0</v>
      </c>
      <c r="N19" s="48">
        <f t="shared" si="0"/>
        <v>8</v>
      </c>
      <c r="O19" s="49">
        <f t="shared" si="1"/>
        <v>2</v>
      </c>
      <c r="P19" s="48">
        <f t="shared" si="2"/>
        <v>0</v>
      </c>
      <c r="Q19" s="49">
        <f t="shared" si="3"/>
        <v>10</v>
      </c>
      <c r="AF19" s="86"/>
      <c r="AG19" s="74"/>
      <c r="AH19" s="75"/>
      <c r="AI19" s="76"/>
      <c r="AJ19" s="77"/>
      <c r="AK19" s="78"/>
      <c r="AL19" s="79"/>
      <c r="AM19" s="80"/>
      <c r="AN19" s="81"/>
      <c r="AO19" s="82"/>
      <c r="AP19" s="77"/>
      <c r="AQ19" s="83"/>
      <c r="AR19" s="84"/>
      <c r="AS19" s="71"/>
      <c r="AT19" s="85"/>
    </row>
    <row r="20" spans="1:46" hidden="1" x14ac:dyDescent="0.2">
      <c r="A20" s="60" t="s">
        <v>297</v>
      </c>
      <c r="B20" s="39">
        <v>0</v>
      </c>
      <c r="C20" s="40">
        <v>0</v>
      </c>
      <c r="D20" s="41">
        <v>0</v>
      </c>
      <c r="E20" s="42">
        <f t="shared" si="4"/>
        <v>0</v>
      </c>
      <c r="F20" s="193">
        <f t="shared" si="5"/>
        <v>0</v>
      </c>
      <c r="G20" s="43">
        <v>0</v>
      </c>
      <c r="H20" s="43">
        <v>0</v>
      </c>
      <c r="I20" s="44">
        <v>0</v>
      </c>
      <c r="J20" s="45">
        <v>0</v>
      </c>
      <c r="K20" s="45">
        <v>0</v>
      </c>
      <c r="L20" s="47">
        <v>0</v>
      </c>
      <c r="M20" s="213">
        <f t="shared" si="6"/>
        <v>0</v>
      </c>
      <c r="N20" s="48">
        <f t="shared" si="0"/>
        <v>0</v>
      </c>
      <c r="O20" s="49">
        <f t="shared" si="1"/>
        <v>0</v>
      </c>
      <c r="P20" s="48">
        <f t="shared" si="2"/>
        <v>0</v>
      </c>
      <c r="Q20" s="49">
        <f t="shared" si="3"/>
        <v>0</v>
      </c>
      <c r="AF20" s="86"/>
      <c r="AG20" s="74"/>
      <c r="AH20" s="75"/>
      <c r="AI20" s="76"/>
      <c r="AJ20" s="77"/>
      <c r="AK20" s="78"/>
      <c r="AL20" s="79"/>
      <c r="AM20" s="80"/>
      <c r="AN20" s="81"/>
      <c r="AO20" s="82"/>
      <c r="AP20" s="77"/>
      <c r="AQ20" s="83"/>
      <c r="AR20" s="84"/>
      <c r="AS20" s="71"/>
      <c r="AT20" s="85"/>
    </row>
    <row r="21" spans="1:46" x14ac:dyDescent="0.2">
      <c r="A21" s="60" t="s">
        <v>298</v>
      </c>
      <c r="B21" s="39">
        <v>0</v>
      </c>
      <c r="C21" s="40">
        <v>0</v>
      </c>
      <c r="D21" s="41">
        <v>0</v>
      </c>
      <c r="E21" s="42">
        <f t="shared" si="4"/>
        <v>0</v>
      </c>
      <c r="F21" s="193">
        <f t="shared" si="5"/>
        <v>1</v>
      </c>
      <c r="G21" s="43">
        <v>0</v>
      </c>
      <c r="H21" s="43">
        <v>0</v>
      </c>
      <c r="I21" s="44">
        <v>1</v>
      </c>
      <c r="J21" s="45">
        <v>0</v>
      </c>
      <c r="K21" s="45">
        <v>0</v>
      </c>
      <c r="L21" s="47">
        <v>0</v>
      </c>
      <c r="M21" s="213">
        <f t="shared" si="6"/>
        <v>0</v>
      </c>
      <c r="N21" s="48">
        <f t="shared" si="0"/>
        <v>1</v>
      </c>
      <c r="O21" s="49">
        <f t="shared" si="1"/>
        <v>0</v>
      </c>
      <c r="P21" s="48">
        <f t="shared" si="2"/>
        <v>0</v>
      </c>
      <c r="Q21" s="49">
        <f t="shared" si="3"/>
        <v>1</v>
      </c>
      <c r="AF21" s="86"/>
      <c r="AG21" s="74"/>
      <c r="AH21" s="75"/>
      <c r="AI21" s="76"/>
      <c r="AJ21" s="77"/>
      <c r="AK21" s="78"/>
      <c r="AL21" s="79"/>
      <c r="AM21" s="80"/>
      <c r="AN21" s="81"/>
      <c r="AO21" s="82"/>
      <c r="AP21" s="77"/>
      <c r="AQ21" s="83"/>
      <c r="AR21" s="84"/>
      <c r="AS21" s="71"/>
      <c r="AT21" s="85"/>
    </row>
    <row r="22" spans="1:46" hidden="1" x14ac:dyDescent="0.2">
      <c r="A22" s="60" t="s">
        <v>127</v>
      </c>
      <c r="B22" s="39">
        <v>0</v>
      </c>
      <c r="C22" s="40">
        <v>0</v>
      </c>
      <c r="D22" s="41">
        <v>0</v>
      </c>
      <c r="E22" s="42">
        <f t="shared" si="4"/>
        <v>0</v>
      </c>
      <c r="F22" s="193">
        <f t="shared" si="5"/>
        <v>0</v>
      </c>
      <c r="G22" s="43">
        <v>0</v>
      </c>
      <c r="H22" s="43">
        <v>0</v>
      </c>
      <c r="I22" s="44">
        <v>0</v>
      </c>
      <c r="J22" s="45">
        <v>0</v>
      </c>
      <c r="K22" s="45">
        <v>0</v>
      </c>
      <c r="L22" s="47">
        <v>0</v>
      </c>
      <c r="M22" s="213">
        <f t="shared" si="6"/>
        <v>0</v>
      </c>
      <c r="N22" s="48">
        <f t="shared" si="0"/>
        <v>0</v>
      </c>
      <c r="O22" s="49">
        <f t="shared" si="1"/>
        <v>0</v>
      </c>
      <c r="P22" s="48">
        <f t="shared" si="2"/>
        <v>0</v>
      </c>
      <c r="Q22" s="49">
        <f t="shared" si="3"/>
        <v>0</v>
      </c>
      <c r="AF22" s="86"/>
      <c r="AG22" s="74"/>
      <c r="AH22" s="75"/>
      <c r="AI22" s="76"/>
      <c r="AJ22" s="77"/>
      <c r="AK22" s="78"/>
      <c r="AL22" s="79"/>
      <c r="AM22" s="80"/>
      <c r="AN22" s="81"/>
      <c r="AO22" s="82"/>
      <c r="AP22" s="77"/>
      <c r="AQ22" s="83"/>
      <c r="AR22" s="84"/>
      <c r="AS22" s="71"/>
      <c r="AT22" s="85"/>
    </row>
    <row r="23" spans="1:46" x14ac:dyDescent="0.2">
      <c r="A23" s="60" t="s">
        <v>99</v>
      </c>
      <c r="B23" s="39">
        <v>0</v>
      </c>
      <c r="C23" s="40">
        <v>0</v>
      </c>
      <c r="D23" s="41">
        <v>0</v>
      </c>
      <c r="E23" s="42">
        <f t="shared" si="4"/>
        <v>0</v>
      </c>
      <c r="F23" s="193">
        <f t="shared" si="5"/>
        <v>1</v>
      </c>
      <c r="G23" s="43">
        <v>1</v>
      </c>
      <c r="H23" s="43">
        <v>0</v>
      </c>
      <c r="I23" s="44">
        <v>2</v>
      </c>
      <c r="J23" s="45">
        <v>0</v>
      </c>
      <c r="K23" s="45">
        <v>0</v>
      </c>
      <c r="L23" s="47">
        <v>0</v>
      </c>
      <c r="M23" s="213">
        <f t="shared" si="6"/>
        <v>0</v>
      </c>
      <c r="N23" s="48">
        <f t="shared" si="0"/>
        <v>1</v>
      </c>
      <c r="O23" s="49">
        <f t="shared" si="1"/>
        <v>1</v>
      </c>
      <c r="P23" s="48">
        <f t="shared" si="2"/>
        <v>0</v>
      </c>
      <c r="Q23" s="49">
        <f t="shared" si="3"/>
        <v>2</v>
      </c>
      <c r="AF23" s="86"/>
      <c r="AG23" s="74"/>
      <c r="AH23" s="75"/>
      <c r="AI23" s="76"/>
      <c r="AJ23" s="77"/>
      <c r="AK23" s="78"/>
      <c r="AL23" s="79"/>
      <c r="AM23" s="80"/>
      <c r="AN23" s="81"/>
      <c r="AO23" s="82"/>
      <c r="AP23" s="77"/>
      <c r="AQ23" s="83"/>
      <c r="AR23" s="84"/>
      <c r="AS23" s="71"/>
      <c r="AT23" s="85"/>
    </row>
    <row r="24" spans="1:46" hidden="1" x14ac:dyDescent="0.2">
      <c r="A24" s="60" t="s">
        <v>234</v>
      </c>
      <c r="B24" s="39">
        <v>0</v>
      </c>
      <c r="C24" s="40">
        <v>0</v>
      </c>
      <c r="D24" s="41">
        <v>0</v>
      </c>
      <c r="E24" s="42">
        <f t="shared" si="4"/>
        <v>0</v>
      </c>
      <c r="F24" s="193">
        <f t="shared" si="5"/>
        <v>0</v>
      </c>
      <c r="G24" s="43">
        <v>0</v>
      </c>
      <c r="H24" s="43">
        <v>0</v>
      </c>
      <c r="I24" s="44">
        <v>0</v>
      </c>
      <c r="J24" s="45">
        <v>0</v>
      </c>
      <c r="K24" s="45">
        <v>0</v>
      </c>
      <c r="L24" s="47">
        <v>0</v>
      </c>
      <c r="M24" s="213">
        <f t="shared" si="6"/>
        <v>0</v>
      </c>
      <c r="N24" s="48">
        <f t="shared" si="0"/>
        <v>0</v>
      </c>
      <c r="O24" s="49">
        <f t="shared" si="1"/>
        <v>0</v>
      </c>
      <c r="P24" s="48">
        <f t="shared" si="2"/>
        <v>0</v>
      </c>
      <c r="Q24" s="49">
        <f t="shared" si="3"/>
        <v>0</v>
      </c>
      <c r="AF24" s="86"/>
      <c r="AG24" s="74"/>
      <c r="AH24" s="75"/>
      <c r="AI24" s="76"/>
      <c r="AJ24" s="77"/>
      <c r="AK24" s="78"/>
      <c r="AL24" s="79"/>
      <c r="AM24" s="80"/>
      <c r="AN24" s="81"/>
      <c r="AO24" s="82"/>
      <c r="AP24" s="77"/>
      <c r="AQ24" s="83"/>
      <c r="AR24" s="84"/>
      <c r="AS24" s="71"/>
      <c r="AT24" s="85"/>
    </row>
    <row r="25" spans="1:46" hidden="1" x14ac:dyDescent="0.2">
      <c r="A25" s="60" t="s">
        <v>317</v>
      </c>
      <c r="B25" s="39">
        <v>0</v>
      </c>
      <c r="C25" s="40">
        <v>0</v>
      </c>
      <c r="D25" s="41">
        <v>0</v>
      </c>
      <c r="E25" s="42">
        <f t="shared" si="4"/>
        <v>0</v>
      </c>
      <c r="F25" s="193">
        <f t="shared" si="5"/>
        <v>0</v>
      </c>
      <c r="G25" s="43">
        <v>0</v>
      </c>
      <c r="H25" s="43">
        <v>0</v>
      </c>
      <c r="I25" s="44">
        <v>0</v>
      </c>
      <c r="J25" s="45">
        <v>0</v>
      </c>
      <c r="K25" s="45">
        <v>0</v>
      </c>
      <c r="L25" s="47">
        <v>0</v>
      </c>
      <c r="M25" s="213">
        <f t="shared" si="6"/>
        <v>0</v>
      </c>
      <c r="N25" s="48">
        <f t="shared" si="0"/>
        <v>0</v>
      </c>
      <c r="O25" s="49">
        <f t="shared" si="1"/>
        <v>0</v>
      </c>
      <c r="P25" s="48">
        <f t="shared" si="2"/>
        <v>0</v>
      </c>
      <c r="Q25" s="49">
        <f t="shared" si="3"/>
        <v>0</v>
      </c>
      <c r="AF25" s="86"/>
      <c r="AG25" s="74"/>
      <c r="AH25" s="75"/>
      <c r="AI25" s="76"/>
      <c r="AJ25" s="77"/>
      <c r="AK25" s="78"/>
      <c r="AL25" s="79"/>
      <c r="AM25" s="80"/>
      <c r="AN25" s="81"/>
      <c r="AO25" s="82"/>
      <c r="AP25" s="77"/>
      <c r="AQ25" s="83"/>
      <c r="AR25" s="84"/>
      <c r="AS25" s="71"/>
      <c r="AT25" s="85"/>
    </row>
    <row r="26" spans="1:46" x14ac:dyDescent="0.2">
      <c r="A26" s="60" t="s">
        <v>318</v>
      </c>
      <c r="B26" s="39">
        <v>0</v>
      </c>
      <c r="C26" s="40">
        <v>0</v>
      </c>
      <c r="D26" s="41">
        <v>0</v>
      </c>
      <c r="E26" s="42">
        <f t="shared" si="4"/>
        <v>0</v>
      </c>
      <c r="F26" s="193">
        <f t="shared" si="5"/>
        <v>3</v>
      </c>
      <c r="G26" s="43">
        <v>1</v>
      </c>
      <c r="H26" s="43">
        <v>0</v>
      </c>
      <c r="I26" s="44">
        <v>4</v>
      </c>
      <c r="J26" s="45">
        <v>0</v>
      </c>
      <c r="K26" s="45">
        <v>0</v>
      </c>
      <c r="L26" s="47">
        <v>0</v>
      </c>
      <c r="M26" s="213">
        <f t="shared" si="6"/>
        <v>0</v>
      </c>
      <c r="N26" s="48">
        <f t="shared" si="0"/>
        <v>3</v>
      </c>
      <c r="O26" s="49">
        <f t="shared" si="1"/>
        <v>1</v>
      </c>
      <c r="P26" s="48">
        <f t="shared" si="2"/>
        <v>0</v>
      </c>
      <c r="Q26" s="49">
        <f t="shared" si="3"/>
        <v>4</v>
      </c>
      <c r="AF26" s="86"/>
      <c r="AG26" s="74"/>
      <c r="AH26" s="75"/>
      <c r="AI26" s="76"/>
      <c r="AJ26" s="77"/>
      <c r="AK26" s="78"/>
      <c r="AL26" s="79"/>
      <c r="AM26" s="80"/>
      <c r="AN26" s="81"/>
      <c r="AO26" s="82"/>
      <c r="AP26" s="77"/>
      <c r="AQ26" s="83"/>
      <c r="AR26" s="84"/>
      <c r="AS26" s="71"/>
      <c r="AT26" s="85"/>
    </row>
    <row r="27" spans="1:46" x14ac:dyDescent="0.2">
      <c r="A27" s="60" t="s">
        <v>299</v>
      </c>
      <c r="B27" s="39">
        <v>0</v>
      </c>
      <c r="C27" s="40">
        <v>0</v>
      </c>
      <c r="D27" s="41">
        <v>0</v>
      </c>
      <c r="E27" s="42">
        <f t="shared" si="4"/>
        <v>0</v>
      </c>
      <c r="F27" s="193">
        <f t="shared" si="5"/>
        <v>1</v>
      </c>
      <c r="G27" s="43">
        <v>0</v>
      </c>
      <c r="H27" s="43">
        <v>0</v>
      </c>
      <c r="I27" s="44">
        <v>1</v>
      </c>
      <c r="J27" s="45">
        <v>0</v>
      </c>
      <c r="K27" s="45">
        <v>0</v>
      </c>
      <c r="L27" s="47">
        <v>0</v>
      </c>
      <c r="M27" s="213">
        <f t="shared" si="6"/>
        <v>0</v>
      </c>
      <c r="N27" s="48">
        <f t="shared" si="0"/>
        <v>1</v>
      </c>
      <c r="O27" s="49">
        <f t="shared" si="1"/>
        <v>0</v>
      </c>
      <c r="P27" s="48">
        <f t="shared" si="2"/>
        <v>0</v>
      </c>
      <c r="Q27" s="49">
        <f t="shared" si="3"/>
        <v>1</v>
      </c>
      <c r="AF27" s="86"/>
      <c r="AG27" s="74"/>
      <c r="AH27" s="75"/>
      <c r="AI27" s="76"/>
      <c r="AJ27" s="77"/>
      <c r="AK27" s="78"/>
      <c r="AL27" s="79"/>
      <c r="AM27" s="80"/>
      <c r="AN27" s="81"/>
      <c r="AO27" s="82"/>
      <c r="AP27" s="77"/>
      <c r="AQ27" s="83"/>
      <c r="AR27" s="84"/>
      <c r="AS27" s="71"/>
      <c r="AT27" s="85"/>
    </row>
    <row r="28" spans="1:46" hidden="1" x14ac:dyDescent="0.2">
      <c r="A28" s="60" t="s">
        <v>233</v>
      </c>
      <c r="B28" s="39">
        <v>0</v>
      </c>
      <c r="C28" s="40">
        <v>0</v>
      </c>
      <c r="D28" s="41">
        <v>0</v>
      </c>
      <c r="E28" s="42">
        <f t="shared" si="4"/>
        <v>0</v>
      </c>
      <c r="F28" s="193">
        <f t="shared" si="5"/>
        <v>0</v>
      </c>
      <c r="G28" s="43">
        <v>0</v>
      </c>
      <c r="H28" s="43">
        <v>0</v>
      </c>
      <c r="I28" s="44">
        <v>0</v>
      </c>
      <c r="J28" s="45">
        <v>0</v>
      </c>
      <c r="K28" s="45">
        <v>0</v>
      </c>
      <c r="L28" s="47">
        <v>0</v>
      </c>
      <c r="M28" s="213">
        <f t="shared" si="6"/>
        <v>0</v>
      </c>
      <c r="N28" s="48">
        <f t="shared" si="0"/>
        <v>0</v>
      </c>
      <c r="O28" s="49">
        <f t="shared" si="1"/>
        <v>0</v>
      </c>
      <c r="P28" s="48">
        <f t="shared" si="2"/>
        <v>0</v>
      </c>
      <c r="Q28" s="49">
        <f t="shared" si="3"/>
        <v>0</v>
      </c>
      <c r="AF28" s="86" t="s">
        <v>1</v>
      </c>
      <c r="AG28" s="74">
        <v>0</v>
      </c>
      <c r="AH28" s="75">
        <v>0</v>
      </c>
      <c r="AI28" s="76">
        <v>0</v>
      </c>
      <c r="AJ28" s="77">
        <v>0</v>
      </c>
      <c r="AK28" s="78">
        <v>0</v>
      </c>
      <c r="AL28" s="79">
        <v>0</v>
      </c>
      <c r="AM28" s="80">
        <v>0</v>
      </c>
      <c r="AN28" s="81">
        <v>0</v>
      </c>
      <c r="AO28" s="82">
        <v>0</v>
      </c>
      <c r="AP28" s="77">
        <v>0</v>
      </c>
      <c r="AQ28" s="83">
        <v>0</v>
      </c>
      <c r="AR28" s="84">
        <v>0</v>
      </c>
      <c r="AS28" s="71">
        <v>0</v>
      </c>
      <c r="AT28" s="85">
        <f t="shared" ref="AT28:AT59" si="7">AS28/$AS$182</f>
        <v>0</v>
      </c>
    </row>
    <row r="29" spans="1:46" x14ac:dyDescent="0.2">
      <c r="A29" s="200" t="s">
        <v>319</v>
      </c>
      <c r="B29" s="39">
        <v>0</v>
      </c>
      <c r="C29" s="40">
        <v>0</v>
      </c>
      <c r="D29" s="41">
        <v>0</v>
      </c>
      <c r="E29" s="42">
        <f t="shared" si="4"/>
        <v>0</v>
      </c>
      <c r="F29" s="193">
        <v>14</v>
      </c>
      <c r="G29" s="43">
        <v>0</v>
      </c>
      <c r="H29" s="43">
        <v>0</v>
      </c>
      <c r="I29" s="44">
        <v>14</v>
      </c>
      <c r="J29" s="45">
        <v>0</v>
      </c>
      <c r="K29" s="45">
        <v>0</v>
      </c>
      <c r="L29" s="47">
        <v>0</v>
      </c>
      <c r="M29" s="213">
        <f t="shared" si="6"/>
        <v>0</v>
      </c>
      <c r="N29" s="48">
        <f t="shared" si="0"/>
        <v>14</v>
      </c>
      <c r="O29" s="49">
        <f t="shared" si="1"/>
        <v>0</v>
      </c>
      <c r="P29" s="48">
        <f t="shared" si="2"/>
        <v>0</v>
      </c>
      <c r="Q29" s="49">
        <f t="shared" si="3"/>
        <v>14</v>
      </c>
      <c r="AF29" s="87" t="s">
        <v>38</v>
      </c>
      <c r="AG29" s="74">
        <v>0</v>
      </c>
      <c r="AH29" s="75">
        <v>0</v>
      </c>
      <c r="AI29" s="76">
        <v>0</v>
      </c>
      <c r="AJ29" s="77">
        <v>0</v>
      </c>
      <c r="AK29" s="78">
        <v>0</v>
      </c>
      <c r="AL29" s="79">
        <v>0</v>
      </c>
      <c r="AM29" s="80">
        <v>0</v>
      </c>
      <c r="AN29" s="81">
        <v>0</v>
      </c>
      <c r="AO29" s="82">
        <v>0</v>
      </c>
      <c r="AP29" s="77">
        <v>0</v>
      </c>
      <c r="AQ29" s="83">
        <v>0</v>
      </c>
      <c r="AR29" s="84">
        <v>0</v>
      </c>
      <c r="AS29" s="71">
        <v>0</v>
      </c>
      <c r="AT29" s="85">
        <f t="shared" si="7"/>
        <v>0</v>
      </c>
    </row>
    <row r="30" spans="1:46" x14ac:dyDescent="0.2">
      <c r="A30" s="60" t="s">
        <v>113</v>
      </c>
      <c r="B30" s="39">
        <v>0</v>
      </c>
      <c r="C30" s="40">
        <v>0</v>
      </c>
      <c r="D30" s="41">
        <v>0</v>
      </c>
      <c r="E30" s="42">
        <f t="shared" si="4"/>
        <v>0</v>
      </c>
      <c r="F30" s="193">
        <f t="shared" si="5"/>
        <v>0</v>
      </c>
      <c r="G30" s="43">
        <v>0</v>
      </c>
      <c r="H30" s="43">
        <v>0</v>
      </c>
      <c r="I30" s="44">
        <v>0</v>
      </c>
      <c r="J30" s="45">
        <v>0</v>
      </c>
      <c r="K30" s="45">
        <v>0</v>
      </c>
      <c r="L30" s="47">
        <v>0</v>
      </c>
      <c r="M30" s="213">
        <f t="shared" si="6"/>
        <v>0</v>
      </c>
      <c r="N30" s="48">
        <f t="shared" si="0"/>
        <v>0</v>
      </c>
      <c r="O30" s="49">
        <f t="shared" si="1"/>
        <v>0</v>
      </c>
      <c r="P30" s="48">
        <f t="shared" si="2"/>
        <v>0</v>
      </c>
      <c r="Q30" s="49">
        <f t="shared" si="3"/>
        <v>0</v>
      </c>
      <c r="AF30" s="86" t="s">
        <v>126</v>
      </c>
      <c r="AG30" s="74">
        <v>0</v>
      </c>
      <c r="AH30" s="75">
        <v>0</v>
      </c>
      <c r="AI30" s="76">
        <v>0</v>
      </c>
      <c r="AJ30" s="77">
        <v>0</v>
      </c>
      <c r="AK30" s="78">
        <v>0</v>
      </c>
      <c r="AL30" s="79">
        <v>0</v>
      </c>
      <c r="AM30" s="80">
        <v>0</v>
      </c>
      <c r="AN30" s="81">
        <v>0</v>
      </c>
      <c r="AO30" s="82">
        <v>0</v>
      </c>
      <c r="AP30" s="77">
        <v>0</v>
      </c>
      <c r="AQ30" s="83">
        <v>0</v>
      </c>
      <c r="AR30" s="84">
        <v>0</v>
      </c>
      <c r="AS30" s="71">
        <v>0</v>
      </c>
      <c r="AT30" s="85">
        <f t="shared" si="7"/>
        <v>0</v>
      </c>
    </row>
    <row r="31" spans="1:46" x14ac:dyDescent="0.2">
      <c r="A31" s="60" t="s">
        <v>95</v>
      </c>
      <c r="B31" s="39">
        <v>0</v>
      </c>
      <c r="C31" s="40">
        <v>0</v>
      </c>
      <c r="D31" s="41">
        <v>0</v>
      </c>
      <c r="E31" s="42">
        <f t="shared" si="4"/>
        <v>0</v>
      </c>
      <c r="F31" s="193">
        <f t="shared" si="5"/>
        <v>1</v>
      </c>
      <c r="G31" s="43">
        <v>0</v>
      </c>
      <c r="H31" s="43">
        <v>0</v>
      </c>
      <c r="I31" s="44">
        <v>1</v>
      </c>
      <c r="J31" s="45">
        <v>0</v>
      </c>
      <c r="K31" s="45">
        <v>0</v>
      </c>
      <c r="L31" s="47">
        <v>0</v>
      </c>
      <c r="M31" s="213">
        <f t="shared" si="6"/>
        <v>0</v>
      </c>
      <c r="N31" s="48">
        <f t="shared" si="0"/>
        <v>1</v>
      </c>
      <c r="O31" s="49">
        <f t="shared" si="1"/>
        <v>0</v>
      </c>
      <c r="P31" s="48">
        <f t="shared" si="2"/>
        <v>0</v>
      </c>
      <c r="Q31" s="49">
        <f t="shared" si="3"/>
        <v>1</v>
      </c>
      <c r="AF31" s="86" t="s">
        <v>98</v>
      </c>
      <c r="AG31" s="74">
        <v>0</v>
      </c>
      <c r="AH31" s="75">
        <v>0</v>
      </c>
      <c r="AI31" s="76">
        <v>0</v>
      </c>
      <c r="AJ31" s="77">
        <v>0</v>
      </c>
      <c r="AK31" s="78">
        <v>0</v>
      </c>
      <c r="AL31" s="79">
        <v>0</v>
      </c>
      <c r="AM31" s="80">
        <v>0</v>
      </c>
      <c r="AN31" s="81">
        <v>0</v>
      </c>
      <c r="AO31" s="82">
        <v>0</v>
      </c>
      <c r="AP31" s="77">
        <v>0</v>
      </c>
      <c r="AQ31" s="83">
        <v>0</v>
      </c>
      <c r="AR31" s="84">
        <v>0</v>
      </c>
      <c r="AS31" s="71">
        <v>0</v>
      </c>
      <c r="AT31" s="85">
        <f t="shared" si="7"/>
        <v>0</v>
      </c>
    </row>
    <row r="32" spans="1:46" x14ac:dyDescent="0.2">
      <c r="A32" s="38" t="s">
        <v>283</v>
      </c>
      <c r="B32" s="39">
        <v>0</v>
      </c>
      <c r="C32" s="40">
        <v>0</v>
      </c>
      <c r="D32" s="41">
        <v>0</v>
      </c>
      <c r="E32" s="42">
        <f t="shared" si="4"/>
        <v>0</v>
      </c>
      <c r="F32" s="193">
        <f t="shared" si="5"/>
        <v>4</v>
      </c>
      <c r="G32" s="43">
        <v>1</v>
      </c>
      <c r="H32" s="43">
        <v>0</v>
      </c>
      <c r="I32" s="44">
        <v>5</v>
      </c>
      <c r="J32" s="45">
        <v>0</v>
      </c>
      <c r="K32" s="45">
        <v>0</v>
      </c>
      <c r="L32" s="47">
        <v>0</v>
      </c>
      <c r="M32" s="213">
        <f t="shared" si="6"/>
        <v>0</v>
      </c>
      <c r="N32" s="48">
        <f t="shared" si="0"/>
        <v>4</v>
      </c>
      <c r="O32" s="49">
        <f t="shared" si="1"/>
        <v>1</v>
      </c>
      <c r="P32" s="48">
        <f t="shared" si="2"/>
        <v>0</v>
      </c>
      <c r="Q32" s="49">
        <f t="shared" si="3"/>
        <v>5</v>
      </c>
      <c r="AF32" s="86" t="s">
        <v>111</v>
      </c>
      <c r="AG32" s="74">
        <v>0</v>
      </c>
      <c r="AH32" s="75">
        <v>0</v>
      </c>
      <c r="AI32" s="76">
        <v>0</v>
      </c>
      <c r="AJ32" s="77">
        <v>1</v>
      </c>
      <c r="AK32" s="78">
        <v>2</v>
      </c>
      <c r="AL32" s="79">
        <v>3</v>
      </c>
      <c r="AM32" s="80">
        <v>1</v>
      </c>
      <c r="AN32" s="81">
        <v>1</v>
      </c>
      <c r="AO32" s="82">
        <v>2</v>
      </c>
      <c r="AP32" s="77">
        <v>2</v>
      </c>
      <c r="AQ32" s="83">
        <v>3</v>
      </c>
      <c r="AR32" s="84">
        <v>5</v>
      </c>
      <c r="AS32" s="71">
        <v>5</v>
      </c>
      <c r="AT32" s="85">
        <f t="shared" si="7"/>
        <v>4.2517006802721092E-3</v>
      </c>
    </row>
    <row r="33" spans="1:46" x14ac:dyDescent="0.2">
      <c r="A33" s="60" t="s">
        <v>313</v>
      </c>
      <c r="B33" s="39">
        <v>0</v>
      </c>
      <c r="C33" s="40">
        <v>0</v>
      </c>
      <c r="D33" s="41">
        <v>0</v>
      </c>
      <c r="E33" s="42">
        <f t="shared" si="4"/>
        <v>1</v>
      </c>
      <c r="F33" s="193">
        <f t="shared" si="5"/>
        <v>0</v>
      </c>
      <c r="G33" s="43">
        <v>0</v>
      </c>
      <c r="H33" s="43">
        <v>0</v>
      </c>
      <c r="I33" s="44">
        <v>0</v>
      </c>
      <c r="J33" s="45">
        <v>0</v>
      </c>
      <c r="K33" s="45">
        <v>0</v>
      </c>
      <c r="L33" s="47">
        <v>0</v>
      </c>
      <c r="M33" s="213">
        <f t="shared" si="6"/>
        <v>0</v>
      </c>
      <c r="N33" s="48">
        <f t="shared" si="0"/>
        <v>0</v>
      </c>
      <c r="O33" s="49">
        <f t="shared" si="1"/>
        <v>0</v>
      </c>
      <c r="P33" s="48">
        <f t="shared" si="2"/>
        <v>0</v>
      </c>
      <c r="Q33" s="49">
        <f t="shared" si="3"/>
        <v>1</v>
      </c>
      <c r="AF33" s="86" t="s">
        <v>39</v>
      </c>
      <c r="AG33" s="74">
        <v>0</v>
      </c>
      <c r="AH33" s="75">
        <v>0</v>
      </c>
      <c r="AI33" s="76">
        <v>0</v>
      </c>
      <c r="AJ33" s="77">
        <v>0</v>
      </c>
      <c r="AK33" s="78">
        <v>1</v>
      </c>
      <c r="AL33" s="79">
        <v>1</v>
      </c>
      <c r="AM33" s="80">
        <v>1</v>
      </c>
      <c r="AN33" s="81">
        <v>1</v>
      </c>
      <c r="AO33" s="82">
        <v>2</v>
      </c>
      <c r="AP33" s="77">
        <v>1</v>
      </c>
      <c r="AQ33" s="83">
        <v>2</v>
      </c>
      <c r="AR33" s="84">
        <v>3</v>
      </c>
      <c r="AS33" s="71">
        <v>3</v>
      </c>
      <c r="AT33" s="85">
        <f t="shared" si="7"/>
        <v>2.5510204081632651E-3</v>
      </c>
    </row>
    <row r="34" spans="1:46" x14ac:dyDescent="0.2">
      <c r="A34" s="60" t="s">
        <v>56</v>
      </c>
      <c r="B34" s="39">
        <v>1</v>
      </c>
      <c r="C34" s="40">
        <v>0</v>
      </c>
      <c r="D34" s="41">
        <v>0</v>
      </c>
      <c r="E34" s="42">
        <f t="shared" si="4"/>
        <v>1</v>
      </c>
      <c r="F34" s="193">
        <v>48</v>
      </c>
      <c r="G34" s="43">
        <v>16</v>
      </c>
      <c r="H34" s="43">
        <v>0</v>
      </c>
      <c r="I34" s="44">
        <v>64</v>
      </c>
      <c r="J34" s="45">
        <v>0</v>
      </c>
      <c r="K34" s="45">
        <v>6</v>
      </c>
      <c r="L34" s="47">
        <v>0</v>
      </c>
      <c r="M34" s="213">
        <f t="shared" si="6"/>
        <v>6</v>
      </c>
      <c r="N34" s="48">
        <f t="shared" si="0"/>
        <v>49</v>
      </c>
      <c r="O34" s="49">
        <f t="shared" si="1"/>
        <v>22</v>
      </c>
      <c r="P34" s="48">
        <f t="shared" si="2"/>
        <v>0</v>
      </c>
      <c r="Q34" s="49">
        <f t="shared" si="3"/>
        <v>71</v>
      </c>
      <c r="AF34" s="86" t="s">
        <v>74</v>
      </c>
      <c r="AG34" s="74">
        <v>0</v>
      </c>
      <c r="AH34" s="75">
        <v>0</v>
      </c>
      <c r="AI34" s="76">
        <v>0</v>
      </c>
      <c r="AJ34" s="77">
        <v>6</v>
      </c>
      <c r="AK34" s="78">
        <v>2</v>
      </c>
      <c r="AL34" s="79">
        <v>8</v>
      </c>
      <c r="AM34" s="80">
        <v>3</v>
      </c>
      <c r="AN34" s="81">
        <v>0</v>
      </c>
      <c r="AO34" s="82">
        <v>3</v>
      </c>
      <c r="AP34" s="77">
        <v>9</v>
      </c>
      <c r="AQ34" s="83">
        <v>2</v>
      </c>
      <c r="AR34" s="84">
        <v>11</v>
      </c>
      <c r="AS34" s="71">
        <v>11</v>
      </c>
      <c r="AT34" s="85">
        <f t="shared" si="7"/>
        <v>9.3537414965986394E-3</v>
      </c>
    </row>
    <row r="35" spans="1:46" hidden="1" x14ac:dyDescent="0.2">
      <c r="A35" s="60" t="s">
        <v>70</v>
      </c>
      <c r="B35" s="39">
        <v>0</v>
      </c>
      <c r="C35" s="40">
        <v>0</v>
      </c>
      <c r="D35" s="41">
        <v>0</v>
      </c>
      <c r="E35" s="42">
        <f t="shared" si="4"/>
        <v>0</v>
      </c>
      <c r="F35" s="193">
        <f t="shared" si="5"/>
        <v>0</v>
      </c>
      <c r="G35" s="43">
        <v>0</v>
      </c>
      <c r="H35" s="43">
        <v>0</v>
      </c>
      <c r="I35" s="44">
        <v>0</v>
      </c>
      <c r="J35" s="45">
        <v>0</v>
      </c>
      <c r="K35" s="45">
        <v>0</v>
      </c>
      <c r="L35" s="47">
        <v>0</v>
      </c>
      <c r="M35" s="213">
        <f t="shared" si="6"/>
        <v>0</v>
      </c>
      <c r="N35" s="48">
        <f t="shared" si="0"/>
        <v>0</v>
      </c>
      <c r="O35" s="49">
        <f t="shared" si="1"/>
        <v>0</v>
      </c>
      <c r="P35" s="48">
        <f t="shared" si="2"/>
        <v>0</v>
      </c>
      <c r="Q35" s="49">
        <f t="shared" si="3"/>
        <v>0</v>
      </c>
      <c r="AF35" s="86" t="s">
        <v>83</v>
      </c>
      <c r="AG35" s="74">
        <v>0</v>
      </c>
      <c r="AH35" s="75">
        <v>0</v>
      </c>
      <c r="AI35" s="76">
        <v>0</v>
      </c>
      <c r="AJ35" s="77">
        <v>0</v>
      </c>
      <c r="AK35" s="78">
        <v>0</v>
      </c>
      <c r="AL35" s="79">
        <v>0</v>
      </c>
      <c r="AM35" s="80">
        <v>0</v>
      </c>
      <c r="AN35" s="81">
        <v>0</v>
      </c>
      <c r="AO35" s="82">
        <v>0</v>
      </c>
      <c r="AP35" s="77">
        <v>0</v>
      </c>
      <c r="AQ35" s="83">
        <v>0</v>
      </c>
      <c r="AR35" s="84">
        <v>0</v>
      </c>
      <c r="AS35" s="71">
        <v>0</v>
      </c>
      <c r="AT35" s="85">
        <f t="shared" si="7"/>
        <v>0</v>
      </c>
    </row>
    <row r="36" spans="1:46" x14ac:dyDescent="0.2">
      <c r="A36" s="60" t="s">
        <v>77</v>
      </c>
      <c r="B36" s="39">
        <v>0</v>
      </c>
      <c r="C36" s="40">
        <v>0</v>
      </c>
      <c r="D36" s="41">
        <v>0</v>
      </c>
      <c r="E36" s="42">
        <f t="shared" si="4"/>
        <v>0</v>
      </c>
      <c r="F36" s="193">
        <v>9</v>
      </c>
      <c r="G36" s="43">
        <v>2</v>
      </c>
      <c r="H36" s="43">
        <v>0</v>
      </c>
      <c r="I36" s="44">
        <v>11</v>
      </c>
      <c r="J36" s="45">
        <v>0</v>
      </c>
      <c r="K36" s="45">
        <v>1</v>
      </c>
      <c r="L36" s="47">
        <v>0</v>
      </c>
      <c r="M36" s="213">
        <f t="shared" si="6"/>
        <v>1</v>
      </c>
      <c r="N36" s="48">
        <f t="shared" si="0"/>
        <v>9</v>
      </c>
      <c r="O36" s="49">
        <f t="shared" si="1"/>
        <v>3</v>
      </c>
      <c r="P36" s="48">
        <f t="shared" si="2"/>
        <v>0</v>
      </c>
      <c r="Q36" s="49">
        <f t="shared" si="3"/>
        <v>12</v>
      </c>
      <c r="AF36" s="86" t="s">
        <v>127</v>
      </c>
      <c r="AG36" s="74">
        <v>0</v>
      </c>
      <c r="AH36" s="75">
        <v>0</v>
      </c>
      <c r="AI36" s="76">
        <v>0</v>
      </c>
      <c r="AJ36" s="77">
        <v>0</v>
      </c>
      <c r="AK36" s="78">
        <v>0</v>
      </c>
      <c r="AL36" s="79">
        <v>0</v>
      </c>
      <c r="AM36" s="80">
        <v>0</v>
      </c>
      <c r="AN36" s="81">
        <v>0</v>
      </c>
      <c r="AO36" s="82">
        <v>0</v>
      </c>
      <c r="AP36" s="77">
        <v>0</v>
      </c>
      <c r="AQ36" s="83">
        <v>0</v>
      </c>
      <c r="AR36" s="84">
        <v>0</v>
      </c>
      <c r="AS36" s="71">
        <v>0</v>
      </c>
      <c r="AT36" s="85">
        <f t="shared" si="7"/>
        <v>0</v>
      </c>
    </row>
    <row r="37" spans="1:46" x14ac:dyDescent="0.2">
      <c r="A37" s="60" t="s">
        <v>63</v>
      </c>
      <c r="B37" s="39">
        <v>0</v>
      </c>
      <c r="C37" s="40">
        <v>0</v>
      </c>
      <c r="D37" s="41">
        <v>0</v>
      </c>
      <c r="E37" s="42">
        <f t="shared" si="4"/>
        <v>0</v>
      </c>
      <c r="F37" s="193">
        <v>1</v>
      </c>
      <c r="G37" s="43">
        <v>0</v>
      </c>
      <c r="H37" s="43">
        <v>0</v>
      </c>
      <c r="I37" s="44">
        <v>1</v>
      </c>
      <c r="J37" s="45">
        <v>0</v>
      </c>
      <c r="K37" s="45">
        <v>0</v>
      </c>
      <c r="L37" s="47">
        <v>0</v>
      </c>
      <c r="M37" s="213">
        <f t="shared" si="6"/>
        <v>0</v>
      </c>
      <c r="N37" s="48">
        <f t="shared" si="0"/>
        <v>1</v>
      </c>
      <c r="O37" s="49">
        <f t="shared" si="1"/>
        <v>0</v>
      </c>
      <c r="P37" s="48">
        <f t="shared" si="2"/>
        <v>0</v>
      </c>
      <c r="Q37" s="49">
        <f t="shared" si="3"/>
        <v>1</v>
      </c>
      <c r="AF37" s="86" t="s">
        <v>141</v>
      </c>
      <c r="AG37" s="74">
        <v>0</v>
      </c>
      <c r="AH37" s="75">
        <v>0</v>
      </c>
      <c r="AI37" s="76">
        <v>0</v>
      </c>
      <c r="AJ37" s="77">
        <v>0</v>
      </c>
      <c r="AK37" s="78">
        <v>0</v>
      </c>
      <c r="AL37" s="79">
        <v>0</v>
      </c>
      <c r="AM37" s="80">
        <v>0</v>
      </c>
      <c r="AN37" s="81">
        <v>0</v>
      </c>
      <c r="AO37" s="82">
        <v>0</v>
      </c>
      <c r="AP37" s="77">
        <v>0</v>
      </c>
      <c r="AQ37" s="83">
        <v>0</v>
      </c>
      <c r="AR37" s="84">
        <v>0</v>
      </c>
      <c r="AS37" s="71">
        <v>0</v>
      </c>
      <c r="AT37" s="85">
        <f t="shared" si="7"/>
        <v>0</v>
      </c>
    </row>
    <row r="38" spans="1:46" x14ac:dyDescent="0.2">
      <c r="A38" s="60" t="s">
        <v>164</v>
      </c>
      <c r="B38" s="39">
        <v>0</v>
      </c>
      <c r="C38" s="40">
        <v>0</v>
      </c>
      <c r="D38" s="41">
        <v>0</v>
      </c>
      <c r="E38" s="42">
        <f t="shared" si="4"/>
        <v>20</v>
      </c>
      <c r="F38" s="193">
        <f t="shared" si="5"/>
        <v>2</v>
      </c>
      <c r="G38" s="43">
        <v>1</v>
      </c>
      <c r="H38" s="43">
        <v>0</v>
      </c>
      <c r="I38" s="44">
        <v>3</v>
      </c>
      <c r="J38" s="45">
        <v>0</v>
      </c>
      <c r="K38" s="45">
        <v>0</v>
      </c>
      <c r="L38" s="47">
        <v>0</v>
      </c>
      <c r="M38" s="213">
        <f t="shared" si="6"/>
        <v>0</v>
      </c>
      <c r="N38" s="48">
        <f t="shared" si="0"/>
        <v>2</v>
      </c>
      <c r="O38" s="49">
        <f t="shared" si="1"/>
        <v>1</v>
      </c>
      <c r="P38" s="48">
        <f t="shared" si="2"/>
        <v>0</v>
      </c>
      <c r="Q38" s="49">
        <f t="shared" si="3"/>
        <v>23</v>
      </c>
      <c r="AF38" s="86" t="s">
        <v>99</v>
      </c>
      <c r="AG38" s="74">
        <v>0</v>
      </c>
      <c r="AH38" s="75">
        <v>0</v>
      </c>
      <c r="AI38" s="76">
        <v>0</v>
      </c>
      <c r="AJ38" s="77">
        <v>2</v>
      </c>
      <c r="AK38" s="78">
        <v>0</v>
      </c>
      <c r="AL38" s="79">
        <v>2</v>
      </c>
      <c r="AM38" s="80">
        <v>0</v>
      </c>
      <c r="AN38" s="81">
        <v>0</v>
      </c>
      <c r="AO38" s="82">
        <v>0</v>
      </c>
      <c r="AP38" s="77">
        <v>2</v>
      </c>
      <c r="AQ38" s="83">
        <v>0</v>
      </c>
      <c r="AR38" s="84">
        <v>2</v>
      </c>
      <c r="AS38" s="71">
        <v>2</v>
      </c>
      <c r="AT38" s="85">
        <f t="shared" si="7"/>
        <v>1.7006802721088435E-3</v>
      </c>
    </row>
    <row r="39" spans="1:46" x14ac:dyDescent="0.2">
      <c r="A39" s="60" t="s">
        <v>59</v>
      </c>
      <c r="B39" s="39">
        <v>10</v>
      </c>
      <c r="C39" s="40">
        <v>10</v>
      </c>
      <c r="D39" s="41">
        <v>0</v>
      </c>
      <c r="E39" s="42">
        <f t="shared" si="4"/>
        <v>20</v>
      </c>
      <c r="F39" s="193">
        <v>113</v>
      </c>
      <c r="G39" s="43">
        <v>68</v>
      </c>
      <c r="H39" s="43">
        <v>0</v>
      </c>
      <c r="I39" s="44">
        <v>175</v>
      </c>
      <c r="J39" s="45">
        <v>3</v>
      </c>
      <c r="K39" s="45">
        <v>4</v>
      </c>
      <c r="L39" s="47">
        <v>0</v>
      </c>
      <c r="M39" s="213">
        <f t="shared" si="6"/>
        <v>7</v>
      </c>
      <c r="N39" s="48">
        <f t="shared" si="0"/>
        <v>126</v>
      </c>
      <c r="O39" s="49">
        <f t="shared" si="1"/>
        <v>82</v>
      </c>
      <c r="P39" s="48">
        <f t="shared" si="2"/>
        <v>0</v>
      </c>
      <c r="Q39" s="49">
        <f t="shared" si="3"/>
        <v>202</v>
      </c>
      <c r="AF39" s="86" t="s">
        <v>8</v>
      </c>
      <c r="AG39" s="74">
        <v>0</v>
      </c>
      <c r="AH39" s="75">
        <v>0</v>
      </c>
      <c r="AI39" s="76">
        <v>0</v>
      </c>
      <c r="AJ39" s="77">
        <v>4</v>
      </c>
      <c r="AK39" s="78">
        <v>2</v>
      </c>
      <c r="AL39" s="79">
        <v>6</v>
      </c>
      <c r="AM39" s="80">
        <v>1</v>
      </c>
      <c r="AN39" s="81">
        <v>0</v>
      </c>
      <c r="AO39" s="82">
        <v>1</v>
      </c>
      <c r="AP39" s="77">
        <v>5</v>
      </c>
      <c r="AQ39" s="83">
        <v>2</v>
      </c>
      <c r="AR39" s="84">
        <v>7</v>
      </c>
      <c r="AS39" s="71">
        <v>7</v>
      </c>
      <c r="AT39" s="85">
        <f t="shared" si="7"/>
        <v>5.9523809523809521E-3</v>
      </c>
    </row>
    <row r="40" spans="1:46" x14ac:dyDescent="0.2">
      <c r="A40" s="60" t="s">
        <v>22</v>
      </c>
      <c r="B40" s="39">
        <v>0</v>
      </c>
      <c r="C40" s="40">
        <v>0</v>
      </c>
      <c r="D40" s="41">
        <v>0</v>
      </c>
      <c r="E40" s="42">
        <f t="shared" si="4"/>
        <v>0</v>
      </c>
      <c r="F40" s="193">
        <f t="shared" si="5"/>
        <v>14</v>
      </c>
      <c r="G40" s="43">
        <v>6</v>
      </c>
      <c r="H40" s="43">
        <v>0</v>
      </c>
      <c r="I40" s="44">
        <v>20</v>
      </c>
      <c r="J40" s="45">
        <v>4</v>
      </c>
      <c r="K40" s="45">
        <v>2</v>
      </c>
      <c r="L40" s="47">
        <v>0</v>
      </c>
      <c r="M40" s="213">
        <f t="shared" si="6"/>
        <v>6</v>
      </c>
      <c r="N40" s="48">
        <f t="shared" si="0"/>
        <v>18</v>
      </c>
      <c r="O40" s="49">
        <f t="shared" si="1"/>
        <v>8</v>
      </c>
      <c r="P40" s="48">
        <f t="shared" si="2"/>
        <v>0</v>
      </c>
      <c r="Q40" s="49">
        <f t="shared" si="3"/>
        <v>26</v>
      </c>
      <c r="AF40" s="73" t="s">
        <v>84</v>
      </c>
      <c r="AG40" s="74">
        <v>0</v>
      </c>
      <c r="AH40" s="75">
        <v>0</v>
      </c>
      <c r="AI40" s="76">
        <v>0</v>
      </c>
      <c r="AJ40" s="77">
        <v>1</v>
      </c>
      <c r="AK40" s="78">
        <v>0</v>
      </c>
      <c r="AL40" s="79">
        <v>1</v>
      </c>
      <c r="AM40" s="80">
        <v>2</v>
      </c>
      <c r="AN40" s="81">
        <v>0</v>
      </c>
      <c r="AO40" s="82">
        <v>2</v>
      </c>
      <c r="AP40" s="77">
        <v>3</v>
      </c>
      <c r="AQ40" s="83">
        <v>0</v>
      </c>
      <c r="AR40" s="84">
        <v>3</v>
      </c>
      <c r="AS40" s="71">
        <v>3</v>
      </c>
      <c r="AT40" s="85">
        <f t="shared" si="7"/>
        <v>2.5510204081632651E-3</v>
      </c>
    </row>
    <row r="41" spans="1:46" x14ac:dyDescent="0.2">
      <c r="A41" s="60" t="s">
        <v>320</v>
      </c>
      <c r="B41" s="39">
        <v>0</v>
      </c>
      <c r="C41" s="40">
        <v>0</v>
      </c>
      <c r="D41" s="41">
        <v>0</v>
      </c>
      <c r="E41" s="42">
        <f t="shared" si="4"/>
        <v>0</v>
      </c>
      <c r="F41" s="193">
        <f t="shared" si="5"/>
        <v>2</v>
      </c>
      <c r="G41" s="43">
        <v>0</v>
      </c>
      <c r="H41" s="43">
        <v>0</v>
      </c>
      <c r="I41" s="44">
        <v>2</v>
      </c>
      <c r="J41" s="45">
        <v>0</v>
      </c>
      <c r="K41" s="45">
        <v>0</v>
      </c>
      <c r="L41" s="47">
        <v>0</v>
      </c>
      <c r="M41" s="213">
        <f t="shared" si="6"/>
        <v>0</v>
      </c>
      <c r="N41" s="48">
        <f t="shared" si="0"/>
        <v>2</v>
      </c>
      <c r="O41" s="49">
        <f t="shared" si="1"/>
        <v>0</v>
      </c>
      <c r="P41" s="48">
        <f t="shared" si="2"/>
        <v>0</v>
      </c>
      <c r="Q41" s="49">
        <f t="shared" si="3"/>
        <v>2</v>
      </c>
      <c r="AF41" s="86" t="s">
        <v>95</v>
      </c>
      <c r="AG41" s="74">
        <v>0</v>
      </c>
      <c r="AH41" s="75">
        <v>0</v>
      </c>
      <c r="AI41" s="76">
        <v>0</v>
      </c>
      <c r="AJ41" s="77">
        <v>0</v>
      </c>
      <c r="AK41" s="78">
        <v>1</v>
      </c>
      <c r="AL41" s="79">
        <v>1</v>
      </c>
      <c r="AM41" s="80">
        <v>0</v>
      </c>
      <c r="AN41" s="81">
        <v>0</v>
      </c>
      <c r="AO41" s="82">
        <v>0</v>
      </c>
      <c r="AP41" s="77">
        <v>0</v>
      </c>
      <c r="AQ41" s="83">
        <v>1</v>
      </c>
      <c r="AR41" s="84">
        <v>1</v>
      </c>
      <c r="AS41" s="71">
        <v>1</v>
      </c>
      <c r="AT41" s="85">
        <f t="shared" si="7"/>
        <v>8.5034013605442174E-4</v>
      </c>
    </row>
    <row r="42" spans="1:46" x14ac:dyDescent="0.2">
      <c r="A42" s="60" t="s">
        <v>281</v>
      </c>
      <c r="B42" s="39">
        <v>0</v>
      </c>
      <c r="C42" s="40">
        <v>0</v>
      </c>
      <c r="D42" s="41">
        <v>0</v>
      </c>
      <c r="E42" s="42">
        <f t="shared" si="4"/>
        <v>0</v>
      </c>
      <c r="F42" s="193">
        <v>1</v>
      </c>
      <c r="G42" s="43">
        <v>0</v>
      </c>
      <c r="H42" s="43">
        <v>0</v>
      </c>
      <c r="I42" s="44">
        <v>1</v>
      </c>
      <c r="J42" s="45">
        <v>0</v>
      </c>
      <c r="K42" s="45">
        <v>0</v>
      </c>
      <c r="L42" s="47">
        <v>0</v>
      </c>
      <c r="M42" s="213">
        <f t="shared" si="6"/>
        <v>0</v>
      </c>
      <c r="N42" s="48">
        <f t="shared" si="0"/>
        <v>1</v>
      </c>
      <c r="O42" s="49">
        <f t="shared" si="1"/>
        <v>0</v>
      </c>
      <c r="P42" s="48">
        <f t="shared" si="2"/>
        <v>0</v>
      </c>
      <c r="Q42" s="49">
        <f t="shared" si="3"/>
        <v>1</v>
      </c>
      <c r="AF42" s="86" t="s">
        <v>29</v>
      </c>
      <c r="AG42" s="74">
        <v>1</v>
      </c>
      <c r="AH42" s="75">
        <v>0</v>
      </c>
      <c r="AI42" s="76">
        <v>1</v>
      </c>
      <c r="AJ42" s="77">
        <v>6</v>
      </c>
      <c r="AK42" s="78">
        <v>0</v>
      </c>
      <c r="AL42" s="79">
        <v>6</v>
      </c>
      <c r="AM42" s="80">
        <v>2</v>
      </c>
      <c r="AN42" s="81">
        <v>0</v>
      </c>
      <c r="AO42" s="82">
        <v>2</v>
      </c>
      <c r="AP42" s="77">
        <v>8</v>
      </c>
      <c r="AQ42" s="83">
        <v>0</v>
      </c>
      <c r="AR42" s="84">
        <v>8</v>
      </c>
      <c r="AS42" s="71">
        <v>9</v>
      </c>
      <c r="AT42" s="85">
        <f t="shared" si="7"/>
        <v>7.6530612244897957E-3</v>
      </c>
    </row>
    <row r="43" spans="1:46" x14ac:dyDescent="0.2">
      <c r="A43" s="60" t="s">
        <v>19</v>
      </c>
      <c r="B43" s="39">
        <v>0</v>
      </c>
      <c r="C43" s="40">
        <v>0</v>
      </c>
      <c r="D43" s="41">
        <v>0</v>
      </c>
      <c r="E43" s="42">
        <f t="shared" si="4"/>
        <v>0</v>
      </c>
      <c r="F43" s="193">
        <f t="shared" si="5"/>
        <v>11</v>
      </c>
      <c r="G43" s="43">
        <v>3</v>
      </c>
      <c r="H43" s="43">
        <v>0</v>
      </c>
      <c r="I43" s="44">
        <v>14</v>
      </c>
      <c r="J43" s="45">
        <v>1</v>
      </c>
      <c r="K43" s="45">
        <v>2</v>
      </c>
      <c r="L43" s="47">
        <v>0</v>
      </c>
      <c r="M43" s="213">
        <f t="shared" si="6"/>
        <v>3</v>
      </c>
      <c r="N43" s="48">
        <f t="shared" si="0"/>
        <v>12</v>
      </c>
      <c r="O43" s="49">
        <f t="shared" si="1"/>
        <v>5</v>
      </c>
      <c r="P43" s="48">
        <f t="shared" si="2"/>
        <v>0</v>
      </c>
      <c r="Q43" s="49">
        <f t="shared" si="3"/>
        <v>17</v>
      </c>
      <c r="AF43" s="86" t="s">
        <v>113</v>
      </c>
      <c r="AG43" s="74">
        <v>0</v>
      </c>
      <c r="AH43" s="75">
        <v>0</v>
      </c>
      <c r="AI43" s="76">
        <v>0</v>
      </c>
      <c r="AJ43" s="77">
        <v>0</v>
      </c>
      <c r="AK43" s="78">
        <v>0</v>
      </c>
      <c r="AL43" s="79">
        <v>0</v>
      </c>
      <c r="AM43" s="80">
        <v>0</v>
      </c>
      <c r="AN43" s="81">
        <v>0</v>
      </c>
      <c r="AO43" s="82">
        <v>0</v>
      </c>
      <c r="AP43" s="77">
        <v>0</v>
      </c>
      <c r="AQ43" s="83">
        <v>0</v>
      </c>
      <c r="AR43" s="84">
        <v>0</v>
      </c>
      <c r="AS43" s="71">
        <v>0</v>
      </c>
      <c r="AT43" s="85">
        <f t="shared" si="7"/>
        <v>0</v>
      </c>
    </row>
    <row r="44" spans="1:46" x14ac:dyDescent="0.2">
      <c r="A44" s="60" t="s">
        <v>282</v>
      </c>
      <c r="B44" s="39">
        <v>0</v>
      </c>
      <c r="C44" s="40">
        <v>0</v>
      </c>
      <c r="D44" s="41">
        <v>0</v>
      </c>
      <c r="E44" s="42">
        <f t="shared" si="4"/>
        <v>0</v>
      </c>
      <c r="F44" s="193">
        <f t="shared" si="5"/>
        <v>66</v>
      </c>
      <c r="G44" s="43">
        <v>46</v>
      </c>
      <c r="H44" s="43">
        <v>0</v>
      </c>
      <c r="I44" s="44">
        <v>112</v>
      </c>
      <c r="J44" s="45">
        <v>6</v>
      </c>
      <c r="K44" s="45">
        <v>0</v>
      </c>
      <c r="L44" s="47">
        <v>0</v>
      </c>
      <c r="M44" s="213">
        <f t="shared" si="6"/>
        <v>6</v>
      </c>
      <c r="N44" s="48">
        <f t="shared" si="0"/>
        <v>72</v>
      </c>
      <c r="O44" s="49">
        <f t="shared" si="1"/>
        <v>46</v>
      </c>
      <c r="P44" s="48">
        <f t="shared" si="2"/>
        <v>0</v>
      </c>
      <c r="Q44" s="49">
        <f t="shared" si="3"/>
        <v>118</v>
      </c>
      <c r="AF44" s="86" t="s">
        <v>56</v>
      </c>
      <c r="AG44" s="74">
        <v>1</v>
      </c>
      <c r="AH44" s="75">
        <v>0</v>
      </c>
      <c r="AI44" s="76">
        <v>1</v>
      </c>
      <c r="AJ44" s="77">
        <v>9</v>
      </c>
      <c r="AK44" s="78">
        <v>12</v>
      </c>
      <c r="AL44" s="79">
        <v>21</v>
      </c>
      <c r="AM44" s="80">
        <v>3</v>
      </c>
      <c r="AN44" s="81">
        <v>1</v>
      </c>
      <c r="AO44" s="82">
        <v>4</v>
      </c>
      <c r="AP44" s="77">
        <v>12</v>
      </c>
      <c r="AQ44" s="83">
        <v>13</v>
      </c>
      <c r="AR44" s="84">
        <v>25</v>
      </c>
      <c r="AS44" s="71">
        <v>26</v>
      </c>
      <c r="AT44" s="85">
        <f t="shared" si="7"/>
        <v>2.2108843537414966E-2</v>
      </c>
    </row>
    <row r="45" spans="1:46" x14ac:dyDescent="0.2">
      <c r="A45" s="60" t="s">
        <v>321</v>
      </c>
      <c r="B45" s="39">
        <v>0</v>
      </c>
      <c r="C45" s="40">
        <v>0</v>
      </c>
      <c r="D45" s="41">
        <v>0</v>
      </c>
      <c r="E45" s="42">
        <f t="shared" si="4"/>
        <v>0</v>
      </c>
      <c r="F45" s="193">
        <f t="shared" si="5"/>
        <v>2</v>
      </c>
      <c r="G45" s="43">
        <v>2</v>
      </c>
      <c r="H45" s="43">
        <v>0</v>
      </c>
      <c r="I45" s="44">
        <v>4</v>
      </c>
      <c r="J45" s="45">
        <v>0</v>
      </c>
      <c r="K45" s="45">
        <v>0</v>
      </c>
      <c r="L45" s="47">
        <v>0</v>
      </c>
      <c r="M45" s="213">
        <f t="shared" si="6"/>
        <v>0</v>
      </c>
      <c r="N45" s="48">
        <f t="shared" si="0"/>
        <v>2</v>
      </c>
      <c r="O45" s="49">
        <f t="shared" si="1"/>
        <v>2</v>
      </c>
      <c r="P45" s="48">
        <f t="shared" si="2"/>
        <v>0</v>
      </c>
      <c r="Q45" s="49">
        <f t="shared" si="3"/>
        <v>4</v>
      </c>
      <c r="AF45" s="86" t="s">
        <v>70</v>
      </c>
      <c r="AG45" s="74">
        <v>0</v>
      </c>
      <c r="AH45" s="75">
        <v>0</v>
      </c>
      <c r="AI45" s="76">
        <v>0</v>
      </c>
      <c r="AJ45" s="77">
        <v>0</v>
      </c>
      <c r="AK45" s="78">
        <v>0</v>
      </c>
      <c r="AL45" s="79">
        <v>0</v>
      </c>
      <c r="AM45" s="80">
        <v>0</v>
      </c>
      <c r="AN45" s="81">
        <v>0</v>
      </c>
      <c r="AO45" s="82">
        <v>0</v>
      </c>
      <c r="AP45" s="77">
        <v>0</v>
      </c>
      <c r="AQ45" s="83">
        <v>0</v>
      </c>
      <c r="AR45" s="84">
        <v>0</v>
      </c>
      <c r="AS45" s="71">
        <v>0</v>
      </c>
      <c r="AT45" s="85">
        <f t="shared" si="7"/>
        <v>0</v>
      </c>
    </row>
    <row r="46" spans="1:46" hidden="1" x14ac:dyDescent="0.2">
      <c r="A46" s="60" t="s">
        <v>240</v>
      </c>
      <c r="B46" s="39">
        <v>0</v>
      </c>
      <c r="C46" s="40">
        <v>0</v>
      </c>
      <c r="D46" s="41">
        <v>0</v>
      </c>
      <c r="E46" s="42">
        <f t="shared" si="4"/>
        <v>0</v>
      </c>
      <c r="F46" s="193">
        <f t="shared" si="5"/>
        <v>0</v>
      </c>
      <c r="G46" s="43">
        <v>0</v>
      </c>
      <c r="H46" s="43">
        <v>0</v>
      </c>
      <c r="I46" s="44">
        <v>0</v>
      </c>
      <c r="J46" s="45">
        <v>0</v>
      </c>
      <c r="K46" s="45">
        <v>0</v>
      </c>
      <c r="L46" s="47">
        <v>0</v>
      </c>
      <c r="M46" s="213">
        <f t="shared" si="6"/>
        <v>0</v>
      </c>
      <c r="N46" s="48">
        <f t="shared" si="0"/>
        <v>0</v>
      </c>
      <c r="O46" s="49">
        <f t="shared" si="1"/>
        <v>0</v>
      </c>
      <c r="P46" s="48">
        <f t="shared" si="2"/>
        <v>0</v>
      </c>
      <c r="Q46" s="49">
        <f t="shared" si="3"/>
        <v>0</v>
      </c>
      <c r="AF46" s="86" t="s">
        <v>77</v>
      </c>
      <c r="AG46" s="74">
        <v>0</v>
      </c>
      <c r="AH46" s="75">
        <v>0</v>
      </c>
      <c r="AI46" s="76">
        <v>0</v>
      </c>
      <c r="AJ46" s="77">
        <v>13</v>
      </c>
      <c r="AK46" s="78">
        <v>2</v>
      </c>
      <c r="AL46" s="79">
        <v>15</v>
      </c>
      <c r="AM46" s="80">
        <v>0</v>
      </c>
      <c r="AN46" s="81">
        <v>0</v>
      </c>
      <c r="AO46" s="82">
        <v>0</v>
      </c>
      <c r="AP46" s="77">
        <v>13</v>
      </c>
      <c r="AQ46" s="83">
        <v>2</v>
      </c>
      <c r="AR46" s="84">
        <v>15</v>
      </c>
      <c r="AS46" s="71">
        <v>15</v>
      </c>
      <c r="AT46" s="85">
        <f t="shared" si="7"/>
        <v>1.2755102040816327E-2</v>
      </c>
    </row>
    <row r="47" spans="1:46" x14ac:dyDescent="0.2">
      <c r="A47" s="60" t="s">
        <v>67</v>
      </c>
      <c r="B47" s="39">
        <v>0</v>
      </c>
      <c r="C47" s="40">
        <v>0</v>
      </c>
      <c r="D47" s="41">
        <v>0</v>
      </c>
      <c r="E47" s="42">
        <f t="shared" si="4"/>
        <v>0</v>
      </c>
      <c r="F47" s="193">
        <f t="shared" si="5"/>
        <v>15</v>
      </c>
      <c r="G47" s="43">
        <v>3</v>
      </c>
      <c r="H47" s="43">
        <v>0</v>
      </c>
      <c r="I47" s="44">
        <v>18</v>
      </c>
      <c r="J47" s="45">
        <v>0</v>
      </c>
      <c r="K47" s="45">
        <v>4</v>
      </c>
      <c r="L47" s="47">
        <v>0</v>
      </c>
      <c r="M47" s="213">
        <f t="shared" si="6"/>
        <v>4</v>
      </c>
      <c r="N47" s="48">
        <f t="shared" si="0"/>
        <v>15</v>
      </c>
      <c r="O47" s="49">
        <f t="shared" si="1"/>
        <v>7</v>
      </c>
      <c r="P47" s="48">
        <f t="shared" si="2"/>
        <v>0</v>
      </c>
      <c r="Q47" s="49">
        <f t="shared" si="3"/>
        <v>22</v>
      </c>
      <c r="AF47" s="86" t="s">
        <v>63</v>
      </c>
      <c r="AG47" s="74">
        <v>0</v>
      </c>
      <c r="AH47" s="75">
        <v>0</v>
      </c>
      <c r="AI47" s="76">
        <v>0</v>
      </c>
      <c r="AJ47" s="77">
        <v>2</v>
      </c>
      <c r="AK47" s="78">
        <v>0</v>
      </c>
      <c r="AL47" s="79">
        <v>2</v>
      </c>
      <c r="AM47" s="80">
        <v>0</v>
      </c>
      <c r="AN47" s="81">
        <v>0</v>
      </c>
      <c r="AO47" s="82">
        <v>0</v>
      </c>
      <c r="AP47" s="77">
        <v>2</v>
      </c>
      <c r="AQ47" s="83">
        <v>0</v>
      </c>
      <c r="AR47" s="84">
        <v>2</v>
      </c>
      <c r="AS47" s="71">
        <v>2</v>
      </c>
      <c r="AT47" s="85">
        <f t="shared" si="7"/>
        <v>1.7006802721088435E-3</v>
      </c>
    </row>
    <row r="48" spans="1:46" x14ac:dyDescent="0.2">
      <c r="A48" s="60" t="s">
        <v>163</v>
      </c>
      <c r="B48" s="39">
        <v>0</v>
      </c>
      <c r="C48" s="40">
        <v>0</v>
      </c>
      <c r="D48" s="41">
        <v>0</v>
      </c>
      <c r="E48" s="42">
        <f t="shared" si="4"/>
        <v>1</v>
      </c>
      <c r="F48" s="193">
        <f t="shared" si="5"/>
        <v>0</v>
      </c>
      <c r="G48" s="43">
        <v>1</v>
      </c>
      <c r="H48" s="43">
        <v>0</v>
      </c>
      <c r="I48" s="44">
        <v>1</v>
      </c>
      <c r="J48" s="45">
        <v>0</v>
      </c>
      <c r="K48" s="45">
        <v>0</v>
      </c>
      <c r="L48" s="47">
        <v>0</v>
      </c>
      <c r="M48" s="213">
        <f t="shared" si="6"/>
        <v>0</v>
      </c>
      <c r="N48" s="48">
        <f t="shared" si="0"/>
        <v>0</v>
      </c>
      <c r="O48" s="49">
        <f t="shared" si="1"/>
        <v>1</v>
      </c>
      <c r="P48" s="48">
        <f t="shared" si="2"/>
        <v>0</v>
      </c>
      <c r="Q48" s="49">
        <f t="shared" si="3"/>
        <v>2</v>
      </c>
      <c r="AF48" s="86" t="s">
        <v>164</v>
      </c>
      <c r="AG48" s="74">
        <v>1</v>
      </c>
      <c r="AH48" s="75">
        <v>0</v>
      </c>
      <c r="AI48" s="76">
        <v>1</v>
      </c>
      <c r="AJ48" s="77">
        <v>0</v>
      </c>
      <c r="AK48" s="78">
        <v>0</v>
      </c>
      <c r="AL48" s="79">
        <v>0</v>
      </c>
      <c r="AM48" s="80">
        <v>1</v>
      </c>
      <c r="AN48" s="81">
        <v>1</v>
      </c>
      <c r="AO48" s="82">
        <v>2</v>
      </c>
      <c r="AP48" s="77">
        <v>1</v>
      </c>
      <c r="AQ48" s="83">
        <v>1</v>
      </c>
      <c r="AR48" s="84">
        <v>2</v>
      </c>
      <c r="AS48" s="71">
        <v>3</v>
      </c>
      <c r="AT48" s="85">
        <f t="shared" si="7"/>
        <v>2.5510204081632651E-3</v>
      </c>
    </row>
    <row r="49" spans="1:46" x14ac:dyDescent="0.2">
      <c r="A49" s="60" t="s">
        <v>322</v>
      </c>
      <c r="B49" s="39">
        <v>0</v>
      </c>
      <c r="C49" s="40">
        <v>1</v>
      </c>
      <c r="D49" s="41">
        <v>0</v>
      </c>
      <c r="E49" s="42">
        <f t="shared" si="4"/>
        <v>1</v>
      </c>
      <c r="F49" s="193">
        <v>42</v>
      </c>
      <c r="G49" s="43">
        <v>10</v>
      </c>
      <c r="H49" s="43">
        <v>0</v>
      </c>
      <c r="I49" s="44">
        <v>52</v>
      </c>
      <c r="J49" s="45">
        <v>0</v>
      </c>
      <c r="K49" s="45">
        <v>1</v>
      </c>
      <c r="L49" s="47">
        <v>0</v>
      </c>
      <c r="M49" s="213">
        <f t="shared" si="6"/>
        <v>1</v>
      </c>
      <c r="N49" s="48">
        <f t="shared" si="0"/>
        <v>42</v>
      </c>
      <c r="O49" s="49">
        <f t="shared" si="1"/>
        <v>12</v>
      </c>
      <c r="P49" s="48">
        <f t="shared" si="2"/>
        <v>0</v>
      </c>
      <c r="Q49" s="49">
        <f t="shared" si="3"/>
        <v>54</v>
      </c>
      <c r="AF49" s="86" t="s">
        <v>59</v>
      </c>
      <c r="AG49" s="74">
        <v>11</v>
      </c>
      <c r="AH49" s="75">
        <v>7</v>
      </c>
      <c r="AI49" s="76">
        <v>18</v>
      </c>
      <c r="AJ49" s="77">
        <v>57</v>
      </c>
      <c r="AK49" s="78">
        <v>39</v>
      </c>
      <c r="AL49" s="79">
        <v>96</v>
      </c>
      <c r="AM49" s="80">
        <v>10</v>
      </c>
      <c r="AN49" s="81">
        <v>8</v>
      </c>
      <c r="AO49" s="82">
        <v>18</v>
      </c>
      <c r="AP49" s="77">
        <v>67</v>
      </c>
      <c r="AQ49" s="83">
        <v>47</v>
      </c>
      <c r="AR49" s="84">
        <v>114</v>
      </c>
      <c r="AS49" s="71">
        <v>132</v>
      </c>
      <c r="AT49" s="85">
        <f t="shared" si="7"/>
        <v>0.11224489795918367</v>
      </c>
    </row>
    <row r="50" spans="1:46" x14ac:dyDescent="0.2">
      <c r="A50" s="60" t="s">
        <v>323</v>
      </c>
      <c r="B50" s="39">
        <v>0</v>
      </c>
      <c r="C50" s="40">
        <v>0</v>
      </c>
      <c r="D50" s="41">
        <v>0</v>
      </c>
      <c r="E50" s="42">
        <f t="shared" si="4"/>
        <v>0</v>
      </c>
      <c r="F50" s="193">
        <v>2</v>
      </c>
      <c r="G50" s="43">
        <v>0</v>
      </c>
      <c r="H50" s="43">
        <v>0</v>
      </c>
      <c r="I50" s="44">
        <v>3</v>
      </c>
      <c r="J50" s="45">
        <v>0</v>
      </c>
      <c r="K50" s="45">
        <v>0</v>
      </c>
      <c r="L50" s="47">
        <v>0</v>
      </c>
      <c r="M50" s="213">
        <f t="shared" si="6"/>
        <v>0</v>
      </c>
      <c r="N50" s="48">
        <f t="shared" si="0"/>
        <v>2</v>
      </c>
      <c r="O50" s="49">
        <f t="shared" si="1"/>
        <v>0</v>
      </c>
      <c r="P50" s="48">
        <f t="shared" si="2"/>
        <v>0</v>
      </c>
      <c r="Q50" s="49">
        <f t="shared" si="3"/>
        <v>3</v>
      </c>
      <c r="AF50" s="86" t="s">
        <v>22</v>
      </c>
      <c r="AG50" s="74">
        <v>0</v>
      </c>
      <c r="AH50" s="75">
        <v>0</v>
      </c>
      <c r="AI50" s="76">
        <v>0</v>
      </c>
      <c r="AJ50" s="77">
        <v>3</v>
      </c>
      <c r="AK50" s="78">
        <v>3</v>
      </c>
      <c r="AL50" s="79">
        <v>6</v>
      </c>
      <c r="AM50" s="80">
        <v>6</v>
      </c>
      <c r="AN50" s="81">
        <v>3</v>
      </c>
      <c r="AO50" s="82">
        <v>9</v>
      </c>
      <c r="AP50" s="77">
        <v>9</v>
      </c>
      <c r="AQ50" s="83">
        <v>6</v>
      </c>
      <c r="AR50" s="84">
        <v>15</v>
      </c>
      <c r="AS50" s="71">
        <v>15</v>
      </c>
      <c r="AT50" s="85">
        <f t="shared" si="7"/>
        <v>1.2755102040816327E-2</v>
      </c>
    </row>
    <row r="51" spans="1:46" x14ac:dyDescent="0.2">
      <c r="A51" s="60" t="s">
        <v>279</v>
      </c>
      <c r="B51" s="39">
        <v>0</v>
      </c>
      <c r="C51" s="40">
        <v>0</v>
      </c>
      <c r="D51" s="41">
        <v>0</v>
      </c>
      <c r="E51" s="42">
        <f t="shared" si="4"/>
        <v>1</v>
      </c>
      <c r="F51" s="193">
        <f t="shared" si="5"/>
        <v>0</v>
      </c>
      <c r="G51" s="43">
        <v>0</v>
      </c>
      <c r="H51" s="43">
        <v>0</v>
      </c>
      <c r="I51" s="44">
        <v>0</v>
      </c>
      <c r="J51" s="45">
        <v>0</v>
      </c>
      <c r="K51" s="45">
        <v>0</v>
      </c>
      <c r="L51" s="47">
        <v>0</v>
      </c>
      <c r="M51" s="213">
        <f t="shared" si="6"/>
        <v>0</v>
      </c>
      <c r="N51" s="48">
        <f t="shared" si="0"/>
        <v>0</v>
      </c>
      <c r="O51" s="49">
        <f t="shared" si="1"/>
        <v>0</v>
      </c>
      <c r="P51" s="48">
        <f t="shared" si="2"/>
        <v>0</v>
      </c>
      <c r="Q51" s="49">
        <f t="shared" si="3"/>
        <v>1</v>
      </c>
      <c r="AF51" s="73" t="s">
        <v>128</v>
      </c>
      <c r="AG51" s="74">
        <v>0</v>
      </c>
      <c r="AH51" s="75">
        <v>0</v>
      </c>
      <c r="AI51" s="76">
        <v>0</v>
      </c>
      <c r="AJ51" s="77">
        <v>0</v>
      </c>
      <c r="AK51" s="78">
        <v>0</v>
      </c>
      <c r="AL51" s="79">
        <v>0</v>
      </c>
      <c r="AM51" s="80">
        <v>0</v>
      </c>
      <c r="AN51" s="81">
        <v>0</v>
      </c>
      <c r="AO51" s="82">
        <v>0</v>
      </c>
      <c r="AP51" s="77">
        <v>0</v>
      </c>
      <c r="AQ51" s="83">
        <v>0</v>
      </c>
      <c r="AR51" s="84">
        <v>0</v>
      </c>
      <c r="AS51" s="71">
        <v>0</v>
      </c>
      <c r="AT51" s="85">
        <f t="shared" si="7"/>
        <v>0</v>
      </c>
    </row>
    <row r="52" spans="1:46" x14ac:dyDescent="0.2">
      <c r="A52" s="60" t="s">
        <v>278</v>
      </c>
      <c r="B52" s="39">
        <v>1</v>
      </c>
      <c r="C52" s="40">
        <v>0</v>
      </c>
      <c r="D52" s="41">
        <v>0</v>
      </c>
      <c r="E52" s="42">
        <f t="shared" si="4"/>
        <v>1</v>
      </c>
      <c r="F52" s="193">
        <f t="shared" si="5"/>
        <v>2</v>
      </c>
      <c r="G52" s="43">
        <v>1</v>
      </c>
      <c r="H52" s="43">
        <v>0</v>
      </c>
      <c r="I52" s="44">
        <v>3</v>
      </c>
      <c r="J52" s="45">
        <v>0</v>
      </c>
      <c r="K52" s="45">
        <v>0</v>
      </c>
      <c r="L52" s="47">
        <v>0</v>
      </c>
      <c r="M52" s="213">
        <f t="shared" si="6"/>
        <v>0</v>
      </c>
      <c r="N52" s="48">
        <f t="shared" si="0"/>
        <v>3</v>
      </c>
      <c r="O52" s="49">
        <f t="shared" si="1"/>
        <v>1</v>
      </c>
      <c r="P52" s="48">
        <f t="shared" si="2"/>
        <v>0</v>
      </c>
      <c r="Q52" s="49">
        <f t="shared" si="3"/>
        <v>4</v>
      </c>
      <c r="AF52" s="73" t="s">
        <v>19</v>
      </c>
      <c r="AG52" s="74">
        <v>0</v>
      </c>
      <c r="AH52" s="75">
        <v>0</v>
      </c>
      <c r="AI52" s="76">
        <v>0</v>
      </c>
      <c r="AJ52" s="77">
        <v>3</v>
      </c>
      <c r="AK52" s="78">
        <v>1</v>
      </c>
      <c r="AL52" s="79">
        <v>4</v>
      </c>
      <c r="AM52" s="80">
        <v>0</v>
      </c>
      <c r="AN52" s="81">
        <v>0</v>
      </c>
      <c r="AO52" s="82">
        <v>0</v>
      </c>
      <c r="AP52" s="77">
        <v>3</v>
      </c>
      <c r="AQ52" s="83">
        <v>1</v>
      </c>
      <c r="AR52" s="84">
        <v>4</v>
      </c>
      <c r="AS52" s="71">
        <v>4</v>
      </c>
      <c r="AT52" s="85">
        <f t="shared" si="7"/>
        <v>3.4013605442176869E-3</v>
      </c>
    </row>
    <row r="53" spans="1:46" x14ac:dyDescent="0.2">
      <c r="A53" s="60" t="s">
        <v>155</v>
      </c>
      <c r="B53" s="39">
        <v>0</v>
      </c>
      <c r="C53" s="40">
        <v>0</v>
      </c>
      <c r="D53" s="41">
        <v>0</v>
      </c>
      <c r="E53" s="42">
        <f t="shared" si="4"/>
        <v>0</v>
      </c>
      <c r="F53" s="193">
        <f t="shared" si="5"/>
        <v>2</v>
      </c>
      <c r="G53" s="43">
        <v>1</v>
      </c>
      <c r="H53" s="43">
        <v>0</v>
      </c>
      <c r="I53" s="44">
        <v>3</v>
      </c>
      <c r="J53" s="45">
        <v>0</v>
      </c>
      <c r="K53" s="45">
        <v>0</v>
      </c>
      <c r="L53" s="47">
        <v>0</v>
      </c>
      <c r="M53" s="213">
        <f t="shared" si="6"/>
        <v>0</v>
      </c>
      <c r="N53" s="48">
        <f t="shared" ref="N53:N84" si="8">B53+F53+J53</f>
        <v>2</v>
      </c>
      <c r="O53" s="49">
        <f t="shared" ref="O53:O84" si="9">C53+G53+K53</f>
        <v>1</v>
      </c>
      <c r="P53" s="48">
        <f t="shared" ref="P53:P84" si="10">D53+H53+L53</f>
        <v>0</v>
      </c>
      <c r="Q53" s="49">
        <f t="shared" ref="Q53:Q84" si="11">E53+I53+M53</f>
        <v>3</v>
      </c>
      <c r="AF53" s="86" t="s">
        <v>49</v>
      </c>
      <c r="AG53" s="74">
        <v>0</v>
      </c>
      <c r="AH53" s="75">
        <v>0</v>
      </c>
      <c r="AI53" s="76">
        <v>0</v>
      </c>
      <c r="AJ53" s="77">
        <v>22</v>
      </c>
      <c r="AK53" s="78">
        <v>6</v>
      </c>
      <c r="AL53" s="79">
        <v>28</v>
      </c>
      <c r="AM53" s="80">
        <v>4</v>
      </c>
      <c r="AN53" s="81">
        <v>4</v>
      </c>
      <c r="AO53" s="82">
        <v>8</v>
      </c>
      <c r="AP53" s="77">
        <v>26</v>
      </c>
      <c r="AQ53" s="83">
        <v>10</v>
      </c>
      <c r="AR53" s="84">
        <v>36</v>
      </c>
      <c r="AS53" s="71">
        <v>36</v>
      </c>
      <c r="AT53" s="85">
        <f t="shared" si="7"/>
        <v>3.0612244897959183E-2</v>
      </c>
    </row>
    <row r="54" spans="1:46" x14ac:dyDescent="0.2">
      <c r="A54" s="60" t="s">
        <v>45</v>
      </c>
      <c r="B54" s="39">
        <v>0</v>
      </c>
      <c r="C54" s="40">
        <v>0</v>
      </c>
      <c r="D54" s="41">
        <v>0</v>
      </c>
      <c r="E54" s="42">
        <f t="shared" si="4"/>
        <v>0</v>
      </c>
      <c r="F54" s="193">
        <v>8</v>
      </c>
      <c r="G54" s="43">
        <v>3</v>
      </c>
      <c r="H54" s="43">
        <v>0</v>
      </c>
      <c r="I54" s="44">
        <v>11</v>
      </c>
      <c r="J54" s="45">
        <v>2</v>
      </c>
      <c r="K54" s="45">
        <v>0</v>
      </c>
      <c r="L54" s="47">
        <v>0</v>
      </c>
      <c r="M54" s="213">
        <f t="shared" si="6"/>
        <v>2</v>
      </c>
      <c r="N54" s="48">
        <f t="shared" si="8"/>
        <v>10</v>
      </c>
      <c r="O54" s="49">
        <f t="shared" si="9"/>
        <v>3</v>
      </c>
      <c r="P54" s="48">
        <f t="shared" si="10"/>
        <v>0</v>
      </c>
      <c r="Q54" s="49">
        <f t="shared" si="11"/>
        <v>13</v>
      </c>
      <c r="AF54" s="86" t="s">
        <v>25</v>
      </c>
      <c r="AG54" s="74">
        <v>0</v>
      </c>
      <c r="AH54" s="75">
        <v>0</v>
      </c>
      <c r="AI54" s="76">
        <v>0</v>
      </c>
      <c r="AJ54" s="77">
        <v>0</v>
      </c>
      <c r="AK54" s="78">
        <v>0</v>
      </c>
      <c r="AL54" s="79">
        <v>0</v>
      </c>
      <c r="AM54" s="80">
        <v>0</v>
      </c>
      <c r="AN54" s="81">
        <v>0</v>
      </c>
      <c r="AO54" s="82">
        <v>0</v>
      </c>
      <c r="AP54" s="77">
        <v>0</v>
      </c>
      <c r="AQ54" s="83">
        <v>0</v>
      </c>
      <c r="AR54" s="84">
        <v>0</v>
      </c>
      <c r="AS54" s="71">
        <v>0</v>
      </c>
      <c r="AT54" s="85">
        <f t="shared" si="7"/>
        <v>0</v>
      </c>
    </row>
    <row r="55" spans="1:46" x14ac:dyDescent="0.2">
      <c r="A55" s="60" t="s">
        <v>244</v>
      </c>
      <c r="B55" s="39">
        <v>0</v>
      </c>
      <c r="C55" s="40">
        <v>0</v>
      </c>
      <c r="D55" s="41">
        <v>0</v>
      </c>
      <c r="E55" s="42">
        <f t="shared" si="4"/>
        <v>1</v>
      </c>
      <c r="F55" s="193">
        <f t="shared" si="5"/>
        <v>0</v>
      </c>
      <c r="G55" s="43">
        <v>0</v>
      </c>
      <c r="H55" s="43">
        <v>0</v>
      </c>
      <c r="I55" s="44">
        <v>0</v>
      </c>
      <c r="J55" s="45">
        <v>0</v>
      </c>
      <c r="K55" s="45">
        <v>0</v>
      </c>
      <c r="L55" s="47">
        <v>0</v>
      </c>
      <c r="M55" s="213">
        <f t="shared" si="6"/>
        <v>0</v>
      </c>
      <c r="N55" s="48">
        <f t="shared" si="8"/>
        <v>0</v>
      </c>
      <c r="O55" s="49">
        <f t="shared" si="9"/>
        <v>0</v>
      </c>
      <c r="P55" s="48">
        <f t="shared" si="10"/>
        <v>0</v>
      </c>
      <c r="Q55" s="49">
        <f t="shared" si="11"/>
        <v>1</v>
      </c>
      <c r="AF55" s="86" t="s">
        <v>142</v>
      </c>
      <c r="AG55" s="74">
        <v>0</v>
      </c>
      <c r="AH55" s="75">
        <v>0</v>
      </c>
      <c r="AI55" s="76">
        <v>0</v>
      </c>
      <c r="AJ55" s="77">
        <v>1</v>
      </c>
      <c r="AK55" s="78">
        <v>1</v>
      </c>
      <c r="AL55" s="79">
        <v>2</v>
      </c>
      <c r="AM55" s="80">
        <v>0</v>
      </c>
      <c r="AN55" s="81">
        <v>0</v>
      </c>
      <c r="AO55" s="82">
        <v>0</v>
      </c>
      <c r="AP55" s="77">
        <v>1</v>
      </c>
      <c r="AQ55" s="83">
        <v>1</v>
      </c>
      <c r="AR55" s="84">
        <v>2</v>
      </c>
      <c r="AS55" s="71">
        <v>2</v>
      </c>
      <c r="AT55" s="85">
        <f t="shared" si="7"/>
        <v>1.7006802721088435E-3</v>
      </c>
    </row>
    <row r="56" spans="1:46" x14ac:dyDescent="0.2">
      <c r="A56" s="60" t="s">
        <v>18</v>
      </c>
      <c r="B56" s="39">
        <v>1</v>
      </c>
      <c r="C56" s="40">
        <v>0</v>
      </c>
      <c r="D56" s="41">
        <v>0</v>
      </c>
      <c r="E56" s="42">
        <f t="shared" si="4"/>
        <v>1</v>
      </c>
      <c r="F56" s="193">
        <f t="shared" si="5"/>
        <v>4</v>
      </c>
      <c r="G56" s="43">
        <v>1</v>
      </c>
      <c r="H56" s="43">
        <v>0</v>
      </c>
      <c r="I56" s="44">
        <v>5</v>
      </c>
      <c r="J56" s="45">
        <v>0</v>
      </c>
      <c r="K56" s="45">
        <v>0</v>
      </c>
      <c r="L56" s="47">
        <v>0</v>
      </c>
      <c r="M56" s="213">
        <f t="shared" si="6"/>
        <v>0</v>
      </c>
      <c r="N56" s="48">
        <f t="shared" si="8"/>
        <v>5</v>
      </c>
      <c r="O56" s="49">
        <f t="shared" si="9"/>
        <v>1</v>
      </c>
      <c r="P56" s="48">
        <f t="shared" si="10"/>
        <v>0</v>
      </c>
      <c r="Q56" s="49">
        <f t="shared" si="11"/>
        <v>6</v>
      </c>
      <c r="AF56" s="86" t="s">
        <v>67</v>
      </c>
      <c r="AG56" s="74">
        <v>0</v>
      </c>
      <c r="AH56" s="75">
        <v>0</v>
      </c>
      <c r="AI56" s="76">
        <v>0</v>
      </c>
      <c r="AJ56" s="77">
        <v>6</v>
      </c>
      <c r="AK56" s="78">
        <v>4</v>
      </c>
      <c r="AL56" s="79">
        <v>10</v>
      </c>
      <c r="AM56" s="80">
        <v>0</v>
      </c>
      <c r="AN56" s="81">
        <v>0</v>
      </c>
      <c r="AO56" s="82">
        <v>0</v>
      </c>
      <c r="AP56" s="77">
        <v>6</v>
      </c>
      <c r="AQ56" s="83">
        <v>4</v>
      </c>
      <c r="AR56" s="84">
        <v>10</v>
      </c>
      <c r="AS56" s="71">
        <v>10</v>
      </c>
      <c r="AT56" s="85">
        <f t="shared" si="7"/>
        <v>8.5034013605442185E-3</v>
      </c>
    </row>
    <row r="57" spans="1:46" hidden="1" x14ac:dyDescent="0.2">
      <c r="A57" s="60" t="s">
        <v>301</v>
      </c>
      <c r="B57" s="39">
        <v>0</v>
      </c>
      <c r="C57" s="40">
        <v>0</v>
      </c>
      <c r="D57" s="41">
        <v>0</v>
      </c>
      <c r="E57" s="42">
        <f t="shared" si="4"/>
        <v>0</v>
      </c>
      <c r="F57" s="193">
        <f t="shared" si="5"/>
        <v>0</v>
      </c>
      <c r="G57" s="43">
        <v>0</v>
      </c>
      <c r="H57" s="43">
        <v>0</v>
      </c>
      <c r="I57" s="44">
        <v>0</v>
      </c>
      <c r="J57" s="45">
        <v>0</v>
      </c>
      <c r="K57" s="45">
        <v>0</v>
      </c>
      <c r="L57" s="47">
        <v>0</v>
      </c>
      <c r="M57" s="213">
        <f t="shared" si="6"/>
        <v>0</v>
      </c>
      <c r="N57" s="48">
        <f t="shared" si="8"/>
        <v>0</v>
      </c>
      <c r="O57" s="49">
        <f t="shared" si="9"/>
        <v>0</v>
      </c>
      <c r="P57" s="48">
        <f t="shared" si="10"/>
        <v>0</v>
      </c>
      <c r="Q57" s="49">
        <f t="shared" si="11"/>
        <v>0</v>
      </c>
      <c r="AF57" s="86" t="s">
        <v>163</v>
      </c>
      <c r="AG57" s="74">
        <v>0</v>
      </c>
      <c r="AH57" s="75">
        <v>0</v>
      </c>
      <c r="AI57" s="76">
        <v>0</v>
      </c>
      <c r="AJ57" s="77">
        <v>0</v>
      </c>
      <c r="AK57" s="78">
        <v>1</v>
      </c>
      <c r="AL57" s="79">
        <v>1</v>
      </c>
      <c r="AM57" s="80">
        <v>0</v>
      </c>
      <c r="AN57" s="81">
        <v>0</v>
      </c>
      <c r="AO57" s="82">
        <v>0</v>
      </c>
      <c r="AP57" s="77">
        <v>0</v>
      </c>
      <c r="AQ57" s="83">
        <v>1</v>
      </c>
      <c r="AR57" s="84">
        <v>1</v>
      </c>
      <c r="AS57" s="71">
        <v>1</v>
      </c>
      <c r="AT57" s="85">
        <f t="shared" si="7"/>
        <v>8.5034013605442174E-4</v>
      </c>
    </row>
    <row r="58" spans="1:46" hidden="1" x14ac:dyDescent="0.2">
      <c r="A58" s="60" t="s">
        <v>239</v>
      </c>
      <c r="B58" s="39">
        <v>0</v>
      </c>
      <c r="C58" s="40">
        <v>0</v>
      </c>
      <c r="D58" s="41">
        <v>0</v>
      </c>
      <c r="E58" s="42">
        <f t="shared" si="4"/>
        <v>0</v>
      </c>
      <c r="F58" s="193">
        <f t="shared" si="5"/>
        <v>0</v>
      </c>
      <c r="G58" s="43">
        <v>0</v>
      </c>
      <c r="H58" s="43">
        <v>0</v>
      </c>
      <c r="I58" s="44">
        <v>0</v>
      </c>
      <c r="J58" s="45">
        <v>0</v>
      </c>
      <c r="K58" s="45">
        <v>0</v>
      </c>
      <c r="L58" s="47">
        <v>0</v>
      </c>
      <c r="M58" s="213">
        <f t="shared" si="6"/>
        <v>0</v>
      </c>
      <c r="N58" s="48">
        <f t="shared" si="8"/>
        <v>0</v>
      </c>
      <c r="O58" s="49">
        <f t="shared" si="9"/>
        <v>0</v>
      </c>
      <c r="P58" s="48">
        <f t="shared" si="10"/>
        <v>0</v>
      </c>
      <c r="Q58" s="49">
        <f t="shared" si="11"/>
        <v>0</v>
      </c>
      <c r="AF58" s="86" t="s">
        <v>50</v>
      </c>
      <c r="AG58" s="74">
        <v>1</v>
      </c>
      <c r="AH58" s="75">
        <v>1</v>
      </c>
      <c r="AI58" s="76">
        <v>2</v>
      </c>
      <c r="AJ58" s="77">
        <v>32</v>
      </c>
      <c r="AK58" s="78">
        <v>5</v>
      </c>
      <c r="AL58" s="79">
        <v>37</v>
      </c>
      <c r="AM58" s="80">
        <v>10</v>
      </c>
      <c r="AN58" s="81">
        <v>3</v>
      </c>
      <c r="AO58" s="82">
        <v>13</v>
      </c>
      <c r="AP58" s="77">
        <v>42</v>
      </c>
      <c r="AQ58" s="83">
        <v>8</v>
      </c>
      <c r="AR58" s="84">
        <v>50</v>
      </c>
      <c r="AS58" s="71">
        <v>52</v>
      </c>
      <c r="AT58" s="85">
        <f t="shared" si="7"/>
        <v>4.4217687074829932E-2</v>
      </c>
    </row>
    <row r="59" spans="1:46" x14ac:dyDescent="0.2">
      <c r="A59" s="60" t="s">
        <v>300</v>
      </c>
      <c r="B59" s="39">
        <v>0</v>
      </c>
      <c r="C59" s="40">
        <v>0</v>
      </c>
      <c r="D59" s="41">
        <v>0</v>
      </c>
      <c r="E59" s="42">
        <f t="shared" si="4"/>
        <v>1</v>
      </c>
      <c r="F59" s="193">
        <f t="shared" si="5"/>
        <v>0</v>
      </c>
      <c r="G59" s="43">
        <v>0</v>
      </c>
      <c r="H59" s="43">
        <v>0</v>
      </c>
      <c r="I59" s="44">
        <v>0</v>
      </c>
      <c r="J59" s="45">
        <v>0</v>
      </c>
      <c r="K59" s="45">
        <v>0</v>
      </c>
      <c r="L59" s="47">
        <v>0</v>
      </c>
      <c r="M59" s="213">
        <f t="shared" si="6"/>
        <v>0</v>
      </c>
      <c r="N59" s="48">
        <f t="shared" si="8"/>
        <v>0</v>
      </c>
      <c r="O59" s="49">
        <f t="shared" si="9"/>
        <v>0</v>
      </c>
      <c r="P59" s="48">
        <f t="shared" si="10"/>
        <v>0</v>
      </c>
      <c r="Q59" s="49">
        <f t="shared" si="11"/>
        <v>1</v>
      </c>
      <c r="AF59" s="86" t="s">
        <v>9</v>
      </c>
      <c r="AG59" s="74">
        <v>0</v>
      </c>
      <c r="AH59" s="75">
        <v>0</v>
      </c>
      <c r="AI59" s="76">
        <v>0</v>
      </c>
      <c r="AJ59" s="77">
        <v>2</v>
      </c>
      <c r="AK59" s="78">
        <v>0</v>
      </c>
      <c r="AL59" s="79">
        <v>2</v>
      </c>
      <c r="AM59" s="80">
        <v>0</v>
      </c>
      <c r="AN59" s="81">
        <v>1</v>
      </c>
      <c r="AO59" s="82">
        <v>1</v>
      </c>
      <c r="AP59" s="77">
        <v>2</v>
      </c>
      <c r="AQ59" s="83">
        <v>1</v>
      </c>
      <c r="AR59" s="84">
        <v>3</v>
      </c>
      <c r="AS59" s="71">
        <v>3</v>
      </c>
      <c r="AT59" s="85">
        <f t="shared" si="7"/>
        <v>2.5510204081632651E-3</v>
      </c>
    </row>
    <row r="60" spans="1:46" x14ac:dyDescent="0.2">
      <c r="A60" s="60" t="s">
        <v>241</v>
      </c>
      <c r="B60" s="39">
        <v>0</v>
      </c>
      <c r="C60" s="40">
        <v>1</v>
      </c>
      <c r="D60" s="41">
        <v>0</v>
      </c>
      <c r="E60" s="42">
        <f t="shared" si="4"/>
        <v>1</v>
      </c>
      <c r="F60" s="193">
        <f t="shared" si="5"/>
        <v>16</v>
      </c>
      <c r="G60" s="43">
        <v>3</v>
      </c>
      <c r="H60" s="43">
        <v>0</v>
      </c>
      <c r="I60" s="44">
        <v>19</v>
      </c>
      <c r="J60" s="45">
        <v>0</v>
      </c>
      <c r="K60" s="45">
        <v>0</v>
      </c>
      <c r="L60" s="47">
        <v>0</v>
      </c>
      <c r="M60" s="213">
        <f t="shared" si="6"/>
        <v>0</v>
      </c>
      <c r="N60" s="48">
        <f t="shared" si="8"/>
        <v>16</v>
      </c>
      <c r="O60" s="49">
        <f t="shared" si="9"/>
        <v>4</v>
      </c>
      <c r="P60" s="48">
        <f t="shared" si="10"/>
        <v>0</v>
      </c>
      <c r="Q60" s="49">
        <f t="shared" si="11"/>
        <v>20</v>
      </c>
      <c r="AF60" s="86" t="s">
        <v>154</v>
      </c>
      <c r="AG60" s="74">
        <v>0</v>
      </c>
      <c r="AH60" s="75">
        <v>0</v>
      </c>
      <c r="AI60" s="76">
        <v>0</v>
      </c>
      <c r="AJ60" s="77">
        <v>0</v>
      </c>
      <c r="AK60" s="78">
        <v>0</v>
      </c>
      <c r="AL60" s="79">
        <v>0</v>
      </c>
      <c r="AM60" s="80">
        <v>0</v>
      </c>
      <c r="AN60" s="81">
        <v>0</v>
      </c>
      <c r="AO60" s="82">
        <v>0</v>
      </c>
      <c r="AP60" s="77">
        <v>0</v>
      </c>
      <c r="AQ60" s="83">
        <v>0</v>
      </c>
      <c r="AR60" s="84">
        <v>0</v>
      </c>
      <c r="AS60" s="71">
        <v>0</v>
      </c>
      <c r="AT60" s="85">
        <f t="shared" ref="AT60:AT91" si="12">AS60/$AS$182</f>
        <v>0</v>
      </c>
    </row>
    <row r="61" spans="1:46" ht="14.25" customHeight="1" x14ac:dyDescent="0.2">
      <c r="A61" s="60" t="s">
        <v>143</v>
      </c>
      <c r="B61" s="39">
        <v>0</v>
      </c>
      <c r="C61" s="40">
        <v>0</v>
      </c>
      <c r="D61" s="41">
        <v>0</v>
      </c>
      <c r="E61" s="42">
        <f t="shared" si="4"/>
        <v>0</v>
      </c>
      <c r="F61" s="193">
        <f t="shared" si="5"/>
        <v>4</v>
      </c>
      <c r="G61" s="43">
        <v>0</v>
      </c>
      <c r="H61" s="43">
        <v>0</v>
      </c>
      <c r="I61" s="44">
        <v>4</v>
      </c>
      <c r="J61" s="45">
        <v>0</v>
      </c>
      <c r="K61" s="45">
        <v>0</v>
      </c>
      <c r="L61" s="47">
        <v>0</v>
      </c>
      <c r="M61" s="213">
        <f t="shared" si="6"/>
        <v>0</v>
      </c>
      <c r="N61" s="48">
        <f t="shared" si="8"/>
        <v>4</v>
      </c>
      <c r="O61" s="49">
        <f t="shared" si="9"/>
        <v>0</v>
      </c>
      <c r="P61" s="48">
        <f t="shared" si="10"/>
        <v>0</v>
      </c>
      <c r="Q61" s="49">
        <f t="shared" si="11"/>
        <v>4</v>
      </c>
      <c r="AF61" s="86" t="s">
        <v>30</v>
      </c>
      <c r="AG61" s="74">
        <v>0</v>
      </c>
      <c r="AH61" s="75">
        <v>0</v>
      </c>
      <c r="AI61" s="76">
        <v>0</v>
      </c>
      <c r="AJ61" s="77">
        <v>17</v>
      </c>
      <c r="AK61" s="78">
        <v>2</v>
      </c>
      <c r="AL61" s="79">
        <v>19</v>
      </c>
      <c r="AM61" s="80">
        <v>1</v>
      </c>
      <c r="AN61" s="81">
        <v>0</v>
      </c>
      <c r="AO61" s="82">
        <v>1</v>
      </c>
      <c r="AP61" s="77">
        <v>18</v>
      </c>
      <c r="AQ61" s="83">
        <v>2</v>
      </c>
      <c r="AR61" s="84">
        <v>20</v>
      </c>
      <c r="AS61" s="71">
        <v>20</v>
      </c>
      <c r="AT61" s="85">
        <f t="shared" si="12"/>
        <v>1.7006802721088437E-2</v>
      </c>
    </row>
    <row r="62" spans="1:46" ht="14.25" customHeight="1" x14ac:dyDescent="0.2">
      <c r="A62" s="60" t="s">
        <v>17</v>
      </c>
      <c r="B62" s="39">
        <v>0</v>
      </c>
      <c r="C62" s="40">
        <v>0</v>
      </c>
      <c r="D62" s="41">
        <v>0</v>
      </c>
      <c r="E62" s="42">
        <f t="shared" si="4"/>
        <v>0</v>
      </c>
      <c r="F62" s="193">
        <f t="shared" si="5"/>
        <v>4</v>
      </c>
      <c r="G62" s="43">
        <v>1</v>
      </c>
      <c r="H62" s="43">
        <v>0</v>
      </c>
      <c r="I62" s="44">
        <v>5</v>
      </c>
      <c r="J62" s="45">
        <v>0</v>
      </c>
      <c r="K62" s="45">
        <v>1</v>
      </c>
      <c r="L62" s="47">
        <v>0</v>
      </c>
      <c r="M62" s="213">
        <f t="shared" si="6"/>
        <v>1</v>
      </c>
      <c r="N62" s="48">
        <f t="shared" si="8"/>
        <v>4</v>
      </c>
      <c r="O62" s="49">
        <f t="shared" si="9"/>
        <v>2</v>
      </c>
      <c r="P62" s="48">
        <f t="shared" si="10"/>
        <v>0</v>
      </c>
      <c r="Q62" s="49">
        <f t="shared" si="11"/>
        <v>6</v>
      </c>
      <c r="AF62" s="86" t="s">
        <v>45</v>
      </c>
      <c r="AG62" s="74">
        <v>0</v>
      </c>
      <c r="AH62" s="75">
        <v>0</v>
      </c>
      <c r="AI62" s="76">
        <v>0</v>
      </c>
      <c r="AJ62" s="77">
        <v>2</v>
      </c>
      <c r="AK62" s="78">
        <v>2</v>
      </c>
      <c r="AL62" s="79">
        <v>4</v>
      </c>
      <c r="AM62" s="80">
        <v>4</v>
      </c>
      <c r="AN62" s="81">
        <v>1</v>
      </c>
      <c r="AO62" s="82">
        <v>5</v>
      </c>
      <c r="AP62" s="77">
        <v>6</v>
      </c>
      <c r="AQ62" s="83">
        <v>3</v>
      </c>
      <c r="AR62" s="84">
        <v>9</v>
      </c>
      <c r="AS62" s="71">
        <v>9</v>
      </c>
      <c r="AT62" s="85">
        <f t="shared" si="12"/>
        <v>7.6530612244897957E-3</v>
      </c>
    </row>
    <row r="63" spans="1:46" hidden="1" x14ac:dyDescent="0.2">
      <c r="A63" s="60" t="s">
        <v>147</v>
      </c>
      <c r="B63" s="39">
        <v>0</v>
      </c>
      <c r="C63" s="40">
        <v>0</v>
      </c>
      <c r="D63" s="41">
        <v>0</v>
      </c>
      <c r="E63" s="42">
        <f t="shared" si="4"/>
        <v>0</v>
      </c>
      <c r="F63" s="193">
        <f t="shared" si="5"/>
        <v>0</v>
      </c>
      <c r="G63" s="43">
        <v>0</v>
      </c>
      <c r="H63" s="43">
        <v>0</v>
      </c>
      <c r="I63" s="44">
        <v>0</v>
      </c>
      <c r="J63" s="45">
        <v>0</v>
      </c>
      <c r="K63" s="45">
        <v>0</v>
      </c>
      <c r="L63" s="47">
        <v>0</v>
      </c>
      <c r="M63" s="213">
        <f t="shared" si="6"/>
        <v>0</v>
      </c>
      <c r="N63" s="48">
        <f t="shared" si="8"/>
        <v>0</v>
      </c>
      <c r="O63" s="49">
        <f t="shared" si="9"/>
        <v>0</v>
      </c>
      <c r="P63" s="48">
        <f t="shared" si="10"/>
        <v>0</v>
      </c>
      <c r="Q63" s="49">
        <f t="shared" si="11"/>
        <v>0</v>
      </c>
      <c r="AF63" s="88" t="s">
        <v>43</v>
      </c>
      <c r="AG63" s="74">
        <v>0</v>
      </c>
      <c r="AH63" s="75">
        <v>0</v>
      </c>
      <c r="AI63" s="76">
        <v>0</v>
      </c>
      <c r="AJ63" s="77">
        <v>0</v>
      </c>
      <c r="AK63" s="78">
        <v>0</v>
      </c>
      <c r="AL63" s="79">
        <v>0</v>
      </c>
      <c r="AM63" s="80">
        <v>0</v>
      </c>
      <c r="AN63" s="81">
        <v>0</v>
      </c>
      <c r="AO63" s="82">
        <v>0</v>
      </c>
      <c r="AP63" s="77">
        <v>0</v>
      </c>
      <c r="AQ63" s="83">
        <v>0</v>
      </c>
      <c r="AR63" s="84">
        <v>0</v>
      </c>
      <c r="AS63" s="71">
        <v>0</v>
      </c>
      <c r="AT63" s="85">
        <f t="shared" si="12"/>
        <v>0</v>
      </c>
    </row>
    <row r="64" spans="1:46" hidden="1" x14ac:dyDescent="0.2">
      <c r="A64" s="60" t="s">
        <v>303</v>
      </c>
      <c r="B64" s="39">
        <v>0</v>
      </c>
      <c r="C64" s="40">
        <v>0</v>
      </c>
      <c r="D64" s="41">
        <v>0</v>
      </c>
      <c r="E64" s="42">
        <f t="shared" si="4"/>
        <v>0</v>
      </c>
      <c r="F64" s="193">
        <f t="shared" si="5"/>
        <v>0</v>
      </c>
      <c r="G64" s="43">
        <v>0</v>
      </c>
      <c r="H64" s="43">
        <v>0</v>
      </c>
      <c r="I64" s="44">
        <v>0</v>
      </c>
      <c r="J64" s="45">
        <v>0</v>
      </c>
      <c r="K64" s="45">
        <v>0</v>
      </c>
      <c r="L64" s="47">
        <v>0</v>
      </c>
      <c r="M64" s="213">
        <f t="shared" si="6"/>
        <v>0</v>
      </c>
      <c r="N64" s="48">
        <f t="shared" si="8"/>
        <v>0</v>
      </c>
      <c r="O64" s="49">
        <f t="shared" si="9"/>
        <v>0</v>
      </c>
      <c r="P64" s="48">
        <f t="shared" si="10"/>
        <v>0</v>
      </c>
      <c r="Q64" s="49">
        <f t="shared" si="11"/>
        <v>0</v>
      </c>
      <c r="AF64" s="86" t="s">
        <v>155</v>
      </c>
      <c r="AG64" s="74">
        <v>0</v>
      </c>
      <c r="AH64" s="75">
        <v>0</v>
      </c>
      <c r="AI64" s="76">
        <v>0</v>
      </c>
      <c r="AJ64" s="77">
        <v>0</v>
      </c>
      <c r="AK64" s="78">
        <v>1</v>
      </c>
      <c r="AL64" s="79">
        <v>1</v>
      </c>
      <c r="AM64" s="80">
        <v>0</v>
      </c>
      <c r="AN64" s="81">
        <v>0</v>
      </c>
      <c r="AO64" s="82">
        <v>0</v>
      </c>
      <c r="AP64" s="77">
        <v>0</v>
      </c>
      <c r="AQ64" s="83">
        <v>1</v>
      </c>
      <c r="AR64" s="84">
        <v>1</v>
      </c>
      <c r="AS64" s="71">
        <v>1</v>
      </c>
      <c r="AT64" s="85">
        <f t="shared" si="12"/>
        <v>8.5034013605442174E-4</v>
      </c>
    </row>
    <row r="65" spans="1:46" hidden="1" x14ac:dyDescent="0.2">
      <c r="A65" s="60" t="s">
        <v>104</v>
      </c>
      <c r="B65" s="39">
        <v>0</v>
      </c>
      <c r="C65" s="40">
        <v>0</v>
      </c>
      <c r="D65" s="41">
        <v>0</v>
      </c>
      <c r="E65" s="42">
        <f t="shared" si="4"/>
        <v>0</v>
      </c>
      <c r="F65" s="193">
        <f t="shared" si="5"/>
        <v>0</v>
      </c>
      <c r="G65" s="43">
        <v>0</v>
      </c>
      <c r="H65" s="43">
        <v>0</v>
      </c>
      <c r="I65" s="44">
        <v>0</v>
      </c>
      <c r="J65" s="45">
        <v>0</v>
      </c>
      <c r="K65" s="45">
        <v>0</v>
      </c>
      <c r="L65" s="47">
        <v>0</v>
      </c>
      <c r="M65" s="213">
        <f t="shared" si="6"/>
        <v>0</v>
      </c>
      <c r="N65" s="48">
        <f t="shared" si="8"/>
        <v>0</v>
      </c>
      <c r="O65" s="49">
        <f t="shared" si="9"/>
        <v>0</v>
      </c>
      <c r="P65" s="48">
        <f t="shared" si="10"/>
        <v>0</v>
      </c>
      <c r="Q65" s="49">
        <f t="shared" si="11"/>
        <v>0</v>
      </c>
      <c r="AF65" s="86" t="s">
        <v>18</v>
      </c>
      <c r="AG65" s="74">
        <v>0</v>
      </c>
      <c r="AH65" s="75">
        <v>0</v>
      </c>
      <c r="AI65" s="76">
        <v>0</v>
      </c>
      <c r="AJ65" s="77">
        <v>0</v>
      </c>
      <c r="AK65" s="78">
        <v>0</v>
      </c>
      <c r="AL65" s="79">
        <v>0</v>
      </c>
      <c r="AM65" s="80">
        <v>0</v>
      </c>
      <c r="AN65" s="81">
        <v>0</v>
      </c>
      <c r="AO65" s="82">
        <v>0</v>
      </c>
      <c r="AP65" s="77">
        <v>0</v>
      </c>
      <c r="AQ65" s="83">
        <v>0</v>
      </c>
      <c r="AR65" s="84">
        <v>0</v>
      </c>
      <c r="AS65" s="71">
        <v>0</v>
      </c>
      <c r="AT65" s="85">
        <f t="shared" si="12"/>
        <v>0</v>
      </c>
    </row>
    <row r="66" spans="1:46" x14ac:dyDescent="0.2">
      <c r="A66" s="60" t="s">
        <v>48</v>
      </c>
      <c r="B66" s="39">
        <v>0</v>
      </c>
      <c r="C66" s="40">
        <v>0</v>
      </c>
      <c r="D66" s="41">
        <v>0</v>
      </c>
      <c r="E66" s="42">
        <f t="shared" si="4"/>
        <v>1</v>
      </c>
      <c r="F66" s="193">
        <f t="shared" si="5"/>
        <v>33</v>
      </c>
      <c r="G66" s="43">
        <v>13</v>
      </c>
      <c r="H66" s="43">
        <v>0</v>
      </c>
      <c r="I66" s="44">
        <v>46</v>
      </c>
      <c r="J66" s="45">
        <v>27</v>
      </c>
      <c r="K66" s="45">
        <v>6</v>
      </c>
      <c r="L66" s="47">
        <v>0</v>
      </c>
      <c r="M66" s="213">
        <f t="shared" si="6"/>
        <v>33</v>
      </c>
      <c r="N66" s="48">
        <f t="shared" si="8"/>
        <v>60</v>
      </c>
      <c r="O66" s="49">
        <f t="shared" si="9"/>
        <v>19</v>
      </c>
      <c r="P66" s="48">
        <f t="shared" si="10"/>
        <v>0</v>
      </c>
      <c r="Q66" s="49">
        <f t="shared" si="11"/>
        <v>80</v>
      </c>
      <c r="AF66" s="86" t="s">
        <v>156</v>
      </c>
      <c r="AG66" s="74">
        <v>0</v>
      </c>
      <c r="AH66" s="75">
        <v>0</v>
      </c>
      <c r="AI66" s="76">
        <v>0</v>
      </c>
      <c r="AJ66" s="77">
        <v>0</v>
      </c>
      <c r="AK66" s="78">
        <v>0</v>
      </c>
      <c r="AL66" s="79">
        <v>0</v>
      </c>
      <c r="AM66" s="80">
        <v>0</v>
      </c>
      <c r="AN66" s="81">
        <v>0</v>
      </c>
      <c r="AO66" s="82">
        <v>0</v>
      </c>
      <c r="AP66" s="77">
        <v>0</v>
      </c>
      <c r="AQ66" s="83">
        <v>0</v>
      </c>
      <c r="AR66" s="84">
        <v>0</v>
      </c>
      <c r="AS66" s="71">
        <v>0</v>
      </c>
      <c r="AT66" s="85">
        <f t="shared" si="12"/>
        <v>0</v>
      </c>
    </row>
    <row r="67" spans="1:46" x14ac:dyDescent="0.2">
      <c r="A67" s="60" t="s">
        <v>103</v>
      </c>
      <c r="B67" s="39">
        <v>1</v>
      </c>
      <c r="C67" s="40">
        <v>0</v>
      </c>
      <c r="D67" s="41">
        <v>0</v>
      </c>
      <c r="E67" s="42">
        <f t="shared" si="4"/>
        <v>1</v>
      </c>
      <c r="F67" s="193">
        <f t="shared" si="5"/>
        <v>4</v>
      </c>
      <c r="G67" s="43">
        <v>0</v>
      </c>
      <c r="H67" s="43">
        <v>0</v>
      </c>
      <c r="I67" s="44">
        <v>4</v>
      </c>
      <c r="J67" s="45">
        <v>0</v>
      </c>
      <c r="K67" s="45">
        <v>0</v>
      </c>
      <c r="L67" s="47">
        <v>0</v>
      </c>
      <c r="M67" s="213">
        <f t="shared" si="6"/>
        <v>0</v>
      </c>
      <c r="N67" s="48">
        <f t="shared" si="8"/>
        <v>5</v>
      </c>
      <c r="O67" s="49">
        <f t="shared" si="9"/>
        <v>0</v>
      </c>
      <c r="P67" s="48">
        <f t="shared" si="10"/>
        <v>0</v>
      </c>
      <c r="Q67" s="49">
        <f t="shared" si="11"/>
        <v>5</v>
      </c>
      <c r="AF67" s="86" t="s">
        <v>143</v>
      </c>
      <c r="AG67" s="74">
        <v>0</v>
      </c>
      <c r="AH67" s="75">
        <v>0</v>
      </c>
      <c r="AI67" s="76">
        <v>0</v>
      </c>
      <c r="AJ67" s="77">
        <v>1</v>
      </c>
      <c r="AK67" s="78">
        <v>0</v>
      </c>
      <c r="AL67" s="79">
        <v>1</v>
      </c>
      <c r="AM67" s="80">
        <v>0</v>
      </c>
      <c r="AN67" s="81">
        <v>0</v>
      </c>
      <c r="AO67" s="82">
        <v>0</v>
      </c>
      <c r="AP67" s="77">
        <v>1</v>
      </c>
      <c r="AQ67" s="83">
        <v>0</v>
      </c>
      <c r="AR67" s="84">
        <v>1</v>
      </c>
      <c r="AS67" s="71">
        <v>1</v>
      </c>
      <c r="AT67" s="85">
        <f t="shared" si="12"/>
        <v>8.5034013605442174E-4</v>
      </c>
    </row>
    <row r="68" spans="1:46" hidden="1" x14ac:dyDescent="0.2">
      <c r="A68" s="60" t="s">
        <v>165</v>
      </c>
      <c r="B68" s="39">
        <v>0</v>
      </c>
      <c r="C68" s="40">
        <v>0</v>
      </c>
      <c r="D68" s="41">
        <v>0</v>
      </c>
      <c r="E68" s="42">
        <f t="shared" si="4"/>
        <v>0</v>
      </c>
      <c r="F68" s="193">
        <f t="shared" si="5"/>
        <v>0</v>
      </c>
      <c r="G68" s="43">
        <v>0</v>
      </c>
      <c r="H68" s="43">
        <v>0</v>
      </c>
      <c r="I68" s="44">
        <v>0</v>
      </c>
      <c r="J68" s="45">
        <v>0</v>
      </c>
      <c r="K68" s="45">
        <v>0</v>
      </c>
      <c r="L68" s="47">
        <v>0</v>
      </c>
      <c r="M68" s="213">
        <f t="shared" si="6"/>
        <v>0</v>
      </c>
      <c r="N68" s="48">
        <f t="shared" si="8"/>
        <v>0</v>
      </c>
      <c r="O68" s="49">
        <f t="shared" si="9"/>
        <v>0</v>
      </c>
      <c r="P68" s="48">
        <f t="shared" si="10"/>
        <v>0</v>
      </c>
      <c r="Q68" s="49">
        <f t="shared" si="11"/>
        <v>0</v>
      </c>
      <c r="AF68" s="86" t="s">
        <v>17</v>
      </c>
      <c r="AG68" s="74">
        <v>0</v>
      </c>
      <c r="AH68" s="75">
        <v>0</v>
      </c>
      <c r="AI68" s="76">
        <v>0</v>
      </c>
      <c r="AJ68" s="77">
        <v>1</v>
      </c>
      <c r="AK68" s="78">
        <v>1</v>
      </c>
      <c r="AL68" s="79">
        <v>2</v>
      </c>
      <c r="AM68" s="80">
        <v>0</v>
      </c>
      <c r="AN68" s="81">
        <v>0</v>
      </c>
      <c r="AO68" s="82">
        <v>0</v>
      </c>
      <c r="AP68" s="77">
        <v>1</v>
      </c>
      <c r="AQ68" s="83">
        <v>1</v>
      </c>
      <c r="AR68" s="84">
        <v>2</v>
      </c>
      <c r="AS68" s="71">
        <v>2</v>
      </c>
      <c r="AT68" s="85">
        <f t="shared" si="12"/>
        <v>1.7006802721088435E-3</v>
      </c>
    </row>
    <row r="69" spans="1:46" x14ac:dyDescent="0.2">
      <c r="A69" s="60" t="s">
        <v>238</v>
      </c>
      <c r="B69" s="39">
        <v>0</v>
      </c>
      <c r="C69" s="40">
        <v>0</v>
      </c>
      <c r="D69" s="41">
        <v>0</v>
      </c>
      <c r="E69" s="42">
        <f t="shared" si="4"/>
        <v>0</v>
      </c>
      <c r="F69" s="193">
        <f t="shared" si="5"/>
        <v>0</v>
      </c>
      <c r="G69" s="43">
        <v>2</v>
      </c>
      <c r="H69" s="43">
        <v>0</v>
      </c>
      <c r="I69" s="44">
        <v>2</v>
      </c>
      <c r="J69" s="45">
        <v>0</v>
      </c>
      <c r="K69" s="45">
        <v>0</v>
      </c>
      <c r="L69" s="47">
        <v>0</v>
      </c>
      <c r="M69" s="213">
        <f t="shared" si="6"/>
        <v>0</v>
      </c>
      <c r="N69" s="48">
        <f t="shared" si="8"/>
        <v>0</v>
      </c>
      <c r="O69" s="49">
        <f t="shared" si="9"/>
        <v>2</v>
      </c>
      <c r="P69" s="48">
        <f t="shared" si="10"/>
        <v>0</v>
      </c>
      <c r="Q69" s="49">
        <f t="shared" si="11"/>
        <v>2</v>
      </c>
      <c r="AF69" s="73" t="s">
        <v>147</v>
      </c>
      <c r="AG69" s="74">
        <v>0</v>
      </c>
      <c r="AH69" s="75">
        <v>0</v>
      </c>
      <c r="AI69" s="76">
        <v>0</v>
      </c>
      <c r="AJ69" s="77">
        <v>0</v>
      </c>
      <c r="AK69" s="78">
        <v>0</v>
      </c>
      <c r="AL69" s="79">
        <v>0</v>
      </c>
      <c r="AM69" s="80">
        <v>0</v>
      </c>
      <c r="AN69" s="81">
        <v>0</v>
      </c>
      <c r="AO69" s="82">
        <v>0</v>
      </c>
      <c r="AP69" s="77">
        <v>0</v>
      </c>
      <c r="AQ69" s="83">
        <v>0</v>
      </c>
      <c r="AR69" s="84">
        <v>0</v>
      </c>
      <c r="AS69" s="71">
        <v>0</v>
      </c>
      <c r="AT69" s="85">
        <f t="shared" si="12"/>
        <v>0</v>
      </c>
    </row>
    <row r="70" spans="1:46" x14ac:dyDescent="0.2">
      <c r="A70" s="60" t="s">
        <v>15</v>
      </c>
      <c r="B70" s="39">
        <v>0</v>
      </c>
      <c r="C70" s="40">
        <v>0</v>
      </c>
      <c r="D70" s="41">
        <v>0</v>
      </c>
      <c r="E70" s="42">
        <f t="shared" si="4"/>
        <v>0</v>
      </c>
      <c r="F70" s="193">
        <f t="shared" si="5"/>
        <v>1</v>
      </c>
      <c r="G70" s="43">
        <v>0</v>
      </c>
      <c r="H70" s="43">
        <v>0</v>
      </c>
      <c r="I70" s="44">
        <v>1</v>
      </c>
      <c r="J70" s="45">
        <v>0</v>
      </c>
      <c r="K70" s="45">
        <v>0</v>
      </c>
      <c r="L70" s="47">
        <v>0</v>
      </c>
      <c r="M70" s="213">
        <f t="shared" si="6"/>
        <v>0</v>
      </c>
      <c r="N70" s="48">
        <f t="shared" si="8"/>
        <v>1</v>
      </c>
      <c r="O70" s="49">
        <f t="shared" si="9"/>
        <v>0</v>
      </c>
      <c r="P70" s="48">
        <f t="shared" si="10"/>
        <v>0</v>
      </c>
      <c r="Q70" s="49">
        <f t="shared" si="11"/>
        <v>1</v>
      </c>
      <c r="AF70" s="86" t="s">
        <v>104</v>
      </c>
      <c r="AG70" s="74">
        <v>0</v>
      </c>
      <c r="AH70" s="75">
        <v>0</v>
      </c>
      <c r="AI70" s="76">
        <v>0</v>
      </c>
      <c r="AJ70" s="77">
        <v>0</v>
      </c>
      <c r="AK70" s="78">
        <v>0</v>
      </c>
      <c r="AL70" s="79">
        <v>0</v>
      </c>
      <c r="AM70" s="80">
        <v>0</v>
      </c>
      <c r="AN70" s="81">
        <v>0</v>
      </c>
      <c r="AO70" s="82">
        <v>0</v>
      </c>
      <c r="AP70" s="77">
        <v>0</v>
      </c>
      <c r="AQ70" s="83">
        <v>0</v>
      </c>
      <c r="AR70" s="84">
        <v>0</v>
      </c>
      <c r="AS70" s="71">
        <v>0</v>
      </c>
      <c r="AT70" s="85">
        <f t="shared" si="12"/>
        <v>0</v>
      </c>
    </row>
    <row r="71" spans="1:46" hidden="1" x14ac:dyDescent="0.2">
      <c r="A71" s="60" t="s">
        <v>129</v>
      </c>
      <c r="B71" s="39">
        <v>0</v>
      </c>
      <c r="C71" s="40">
        <v>0</v>
      </c>
      <c r="D71" s="41">
        <v>0</v>
      </c>
      <c r="E71" s="42">
        <f t="shared" si="4"/>
        <v>0</v>
      </c>
      <c r="F71" s="193">
        <f t="shared" si="5"/>
        <v>0</v>
      </c>
      <c r="G71" s="43">
        <v>0</v>
      </c>
      <c r="H71" s="43">
        <v>0</v>
      </c>
      <c r="I71" s="44">
        <v>0</v>
      </c>
      <c r="J71" s="45">
        <v>0</v>
      </c>
      <c r="K71" s="45">
        <v>0</v>
      </c>
      <c r="L71" s="47">
        <v>0</v>
      </c>
      <c r="M71" s="213">
        <f t="shared" si="6"/>
        <v>0</v>
      </c>
      <c r="N71" s="48">
        <f t="shared" si="8"/>
        <v>0</v>
      </c>
      <c r="O71" s="49">
        <f t="shared" si="9"/>
        <v>0</v>
      </c>
      <c r="P71" s="48">
        <f t="shared" si="10"/>
        <v>0</v>
      </c>
      <c r="Q71" s="49">
        <f t="shared" si="11"/>
        <v>0</v>
      </c>
      <c r="AF71" s="86" t="s">
        <v>48</v>
      </c>
      <c r="AG71" s="74">
        <v>0</v>
      </c>
      <c r="AH71" s="75">
        <v>0</v>
      </c>
      <c r="AI71" s="76">
        <v>0</v>
      </c>
      <c r="AJ71" s="77">
        <v>18</v>
      </c>
      <c r="AK71" s="78">
        <v>15</v>
      </c>
      <c r="AL71" s="79">
        <v>33</v>
      </c>
      <c r="AM71" s="80">
        <v>2</v>
      </c>
      <c r="AN71" s="81">
        <v>3</v>
      </c>
      <c r="AO71" s="82">
        <v>5</v>
      </c>
      <c r="AP71" s="77">
        <v>20</v>
      </c>
      <c r="AQ71" s="83">
        <v>18</v>
      </c>
      <c r="AR71" s="84">
        <v>38</v>
      </c>
      <c r="AS71" s="71">
        <v>38</v>
      </c>
      <c r="AT71" s="85">
        <f t="shared" si="12"/>
        <v>3.2312925170068028E-2</v>
      </c>
    </row>
    <row r="72" spans="1:46" x14ac:dyDescent="0.2">
      <c r="A72" s="60" t="s">
        <v>324</v>
      </c>
      <c r="B72" s="39">
        <v>0</v>
      </c>
      <c r="C72" s="40">
        <v>0</v>
      </c>
      <c r="D72" s="41">
        <v>0</v>
      </c>
      <c r="E72" s="42">
        <f t="shared" si="4"/>
        <v>0</v>
      </c>
      <c r="F72" s="193">
        <f t="shared" si="5"/>
        <v>12</v>
      </c>
      <c r="G72" s="43">
        <v>2</v>
      </c>
      <c r="H72" s="43">
        <v>0</v>
      </c>
      <c r="I72" s="44">
        <v>14</v>
      </c>
      <c r="J72" s="45">
        <v>14</v>
      </c>
      <c r="K72" s="45">
        <v>0</v>
      </c>
      <c r="L72" s="47">
        <v>0</v>
      </c>
      <c r="M72" s="213">
        <f t="shared" si="6"/>
        <v>14</v>
      </c>
      <c r="N72" s="48">
        <f t="shared" si="8"/>
        <v>26</v>
      </c>
      <c r="O72" s="49">
        <f t="shared" si="9"/>
        <v>2</v>
      </c>
      <c r="P72" s="48">
        <f t="shared" si="10"/>
        <v>0</v>
      </c>
      <c r="Q72" s="49">
        <f t="shared" si="11"/>
        <v>28</v>
      </c>
      <c r="AF72" s="86" t="s">
        <v>103</v>
      </c>
      <c r="AG72" s="74">
        <v>0</v>
      </c>
      <c r="AH72" s="75">
        <v>0</v>
      </c>
      <c r="AI72" s="76">
        <v>0</v>
      </c>
      <c r="AJ72" s="77">
        <v>1</v>
      </c>
      <c r="AK72" s="78">
        <v>0</v>
      </c>
      <c r="AL72" s="79">
        <v>1</v>
      </c>
      <c r="AM72" s="80">
        <v>1</v>
      </c>
      <c r="AN72" s="81">
        <v>0</v>
      </c>
      <c r="AO72" s="82">
        <v>1</v>
      </c>
      <c r="AP72" s="77">
        <v>2</v>
      </c>
      <c r="AQ72" s="83">
        <v>0</v>
      </c>
      <c r="AR72" s="84">
        <v>2</v>
      </c>
      <c r="AS72" s="71">
        <v>2</v>
      </c>
      <c r="AT72" s="85">
        <f t="shared" si="12"/>
        <v>1.7006802721088435E-3</v>
      </c>
    </row>
    <row r="73" spans="1:46" x14ac:dyDescent="0.2">
      <c r="A73" s="60" t="s">
        <v>79</v>
      </c>
      <c r="B73" s="39">
        <v>0</v>
      </c>
      <c r="C73" s="40">
        <v>0</v>
      </c>
      <c r="D73" s="41">
        <v>0</v>
      </c>
      <c r="E73" s="42">
        <f t="shared" ref="E73:E135" si="13">SUM(B73:D74)</f>
        <v>0</v>
      </c>
      <c r="F73" s="193">
        <f t="shared" ref="F73:F135" si="14">I73-(G73+H73)</f>
        <v>1</v>
      </c>
      <c r="G73" s="43">
        <v>0</v>
      </c>
      <c r="H73" s="43">
        <v>0</v>
      </c>
      <c r="I73" s="44">
        <v>1</v>
      </c>
      <c r="J73" s="45">
        <v>0</v>
      </c>
      <c r="K73" s="45">
        <v>0</v>
      </c>
      <c r="L73" s="47">
        <v>0</v>
      </c>
      <c r="M73" s="213">
        <f t="shared" ref="M73:M136" si="15">SUM(J73:L73)</f>
        <v>0</v>
      </c>
      <c r="N73" s="48">
        <f t="shared" si="8"/>
        <v>1</v>
      </c>
      <c r="O73" s="49">
        <f t="shared" si="9"/>
        <v>0</v>
      </c>
      <c r="P73" s="48">
        <f t="shared" si="10"/>
        <v>0</v>
      </c>
      <c r="Q73" s="49">
        <f t="shared" si="11"/>
        <v>1</v>
      </c>
      <c r="AF73" s="86" t="s">
        <v>165</v>
      </c>
      <c r="AG73" s="74">
        <v>0</v>
      </c>
      <c r="AH73" s="75">
        <v>0</v>
      </c>
      <c r="AI73" s="76">
        <v>0</v>
      </c>
      <c r="AJ73" s="77">
        <v>0</v>
      </c>
      <c r="AK73" s="78">
        <v>0</v>
      </c>
      <c r="AL73" s="79">
        <v>0</v>
      </c>
      <c r="AM73" s="80">
        <v>0</v>
      </c>
      <c r="AN73" s="81">
        <v>0</v>
      </c>
      <c r="AO73" s="82">
        <v>0</v>
      </c>
      <c r="AP73" s="77">
        <v>0</v>
      </c>
      <c r="AQ73" s="83">
        <v>0</v>
      </c>
      <c r="AR73" s="84">
        <v>0</v>
      </c>
      <c r="AS73" s="71">
        <v>0</v>
      </c>
      <c r="AT73" s="85">
        <f t="shared" si="12"/>
        <v>0</v>
      </c>
    </row>
    <row r="74" spans="1:46" hidden="1" x14ac:dyDescent="0.2">
      <c r="A74" s="60" t="s">
        <v>325</v>
      </c>
      <c r="B74" s="39">
        <v>0</v>
      </c>
      <c r="C74" s="40">
        <v>0</v>
      </c>
      <c r="D74" s="41">
        <v>0</v>
      </c>
      <c r="E74" s="42">
        <f t="shared" si="13"/>
        <v>0</v>
      </c>
      <c r="F74" s="193">
        <f t="shared" si="14"/>
        <v>0</v>
      </c>
      <c r="G74" s="43">
        <v>0</v>
      </c>
      <c r="H74" s="43">
        <v>0</v>
      </c>
      <c r="I74" s="44">
        <v>0</v>
      </c>
      <c r="J74" s="45">
        <v>0</v>
      </c>
      <c r="K74" s="45">
        <v>0</v>
      </c>
      <c r="L74" s="47">
        <v>0</v>
      </c>
      <c r="M74" s="213">
        <f t="shared" si="15"/>
        <v>0</v>
      </c>
      <c r="N74" s="48">
        <f t="shared" si="8"/>
        <v>0</v>
      </c>
      <c r="O74" s="49">
        <f t="shared" si="9"/>
        <v>0</v>
      </c>
      <c r="P74" s="48">
        <f t="shared" si="10"/>
        <v>0</v>
      </c>
      <c r="Q74" s="49">
        <f t="shared" si="11"/>
        <v>0</v>
      </c>
      <c r="AF74" s="86" t="s">
        <v>15</v>
      </c>
      <c r="AG74" s="74">
        <v>0</v>
      </c>
      <c r="AH74" s="75">
        <v>0</v>
      </c>
      <c r="AI74" s="76">
        <v>0</v>
      </c>
      <c r="AJ74" s="77">
        <v>3</v>
      </c>
      <c r="AK74" s="78">
        <v>0</v>
      </c>
      <c r="AL74" s="79">
        <v>3</v>
      </c>
      <c r="AM74" s="80">
        <v>1</v>
      </c>
      <c r="AN74" s="81">
        <v>0</v>
      </c>
      <c r="AO74" s="82">
        <v>1</v>
      </c>
      <c r="AP74" s="77">
        <v>4</v>
      </c>
      <c r="AQ74" s="83">
        <v>0</v>
      </c>
      <c r="AR74" s="84">
        <v>4</v>
      </c>
      <c r="AS74" s="71">
        <v>4</v>
      </c>
      <c r="AT74" s="85">
        <f t="shared" si="12"/>
        <v>3.4013605442176869E-3</v>
      </c>
    </row>
    <row r="75" spans="1:46" hidden="1" x14ac:dyDescent="0.2">
      <c r="A75" s="60" t="s">
        <v>326</v>
      </c>
      <c r="B75" s="39">
        <v>0</v>
      </c>
      <c r="C75" s="40">
        <v>0</v>
      </c>
      <c r="D75" s="41">
        <v>0</v>
      </c>
      <c r="E75" s="42">
        <f t="shared" si="13"/>
        <v>0</v>
      </c>
      <c r="F75" s="193">
        <f t="shared" si="14"/>
        <v>0</v>
      </c>
      <c r="G75" s="43">
        <v>0</v>
      </c>
      <c r="H75" s="43">
        <v>0</v>
      </c>
      <c r="I75" s="44">
        <v>0</v>
      </c>
      <c r="J75" s="45">
        <v>0</v>
      </c>
      <c r="K75" s="45">
        <v>0</v>
      </c>
      <c r="L75" s="47">
        <v>0</v>
      </c>
      <c r="M75" s="213">
        <f t="shared" si="15"/>
        <v>0</v>
      </c>
      <c r="N75" s="48">
        <f t="shared" si="8"/>
        <v>0</v>
      </c>
      <c r="O75" s="49">
        <f t="shared" si="9"/>
        <v>0</v>
      </c>
      <c r="P75" s="48">
        <f t="shared" si="10"/>
        <v>0</v>
      </c>
      <c r="Q75" s="49">
        <f t="shared" si="11"/>
        <v>0</v>
      </c>
      <c r="AF75" s="86" t="s">
        <v>129</v>
      </c>
      <c r="AG75" s="74">
        <v>0</v>
      </c>
      <c r="AH75" s="75">
        <v>0</v>
      </c>
      <c r="AI75" s="76">
        <v>0</v>
      </c>
      <c r="AJ75" s="77">
        <v>0</v>
      </c>
      <c r="AK75" s="78">
        <v>0</v>
      </c>
      <c r="AL75" s="79">
        <v>0</v>
      </c>
      <c r="AM75" s="80">
        <v>1</v>
      </c>
      <c r="AN75" s="81">
        <v>0</v>
      </c>
      <c r="AO75" s="82">
        <v>1</v>
      </c>
      <c r="AP75" s="77">
        <v>1</v>
      </c>
      <c r="AQ75" s="83">
        <v>0</v>
      </c>
      <c r="AR75" s="84">
        <v>1</v>
      </c>
      <c r="AS75" s="71">
        <v>1</v>
      </c>
      <c r="AT75" s="85">
        <f t="shared" si="12"/>
        <v>8.5034013605442174E-4</v>
      </c>
    </row>
    <row r="76" spans="1:46" x14ac:dyDescent="0.2">
      <c r="A76" s="60" t="s">
        <v>91</v>
      </c>
      <c r="B76" s="39">
        <v>0</v>
      </c>
      <c r="C76" s="40">
        <v>0</v>
      </c>
      <c r="D76" s="41">
        <v>0</v>
      </c>
      <c r="E76" s="42">
        <f t="shared" si="13"/>
        <v>0</v>
      </c>
      <c r="F76" s="193">
        <f t="shared" si="14"/>
        <v>2</v>
      </c>
      <c r="G76" s="43">
        <v>0</v>
      </c>
      <c r="H76" s="43">
        <v>0</v>
      </c>
      <c r="I76" s="44">
        <v>2</v>
      </c>
      <c r="J76" s="45">
        <v>0</v>
      </c>
      <c r="K76" s="45">
        <v>0</v>
      </c>
      <c r="L76" s="47">
        <v>0</v>
      </c>
      <c r="M76" s="213">
        <f t="shared" si="15"/>
        <v>0</v>
      </c>
      <c r="N76" s="48">
        <f t="shared" si="8"/>
        <v>2</v>
      </c>
      <c r="O76" s="49">
        <f t="shared" si="9"/>
        <v>0</v>
      </c>
      <c r="P76" s="48">
        <f t="shared" si="10"/>
        <v>0</v>
      </c>
      <c r="Q76" s="49">
        <f t="shared" si="11"/>
        <v>2</v>
      </c>
      <c r="AF76" s="86" t="s">
        <v>80</v>
      </c>
      <c r="AG76" s="74">
        <v>0</v>
      </c>
      <c r="AH76" s="75">
        <v>0</v>
      </c>
      <c r="AI76" s="76">
        <v>0</v>
      </c>
      <c r="AJ76" s="77">
        <v>1</v>
      </c>
      <c r="AK76" s="78">
        <v>0</v>
      </c>
      <c r="AL76" s="79">
        <v>1</v>
      </c>
      <c r="AM76" s="80">
        <v>0</v>
      </c>
      <c r="AN76" s="81">
        <v>0</v>
      </c>
      <c r="AO76" s="82">
        <v>0</v>
      </c>
      <c r="AP76" s="77">
        <v>1</v>
      </c>
      <c r="AQ76" s="83">
        <v>0</v>
      </c>
      <c r="AR76" s="84">
        <v>1</v>
      </c>
      <c r="AS76" s="71">
        <v>1</v>
      </c>
      <c r="AT76" s="85">
        <f t="shared" si="12"/>
        <v>8.5034013605442174E-4</v>
      </c>
    </row>
    <row r="77" spans="1:46" x14ac:dyDescent="0.2">
      <c r="A77" s="60" t="s">
        <v>4</v>
      </c>
      <c r="B77" s="39">
        <v>0</v>
      </c>
      <c r="C77" s="40">
        <v>0</v>
      </c>
      <c r="D77" s="41">
        <v>0</v>
      </c>
      <c r="E77" s="42">
        <f t="shared" si="13"/>
        <v>0</v>
      </c>
      <c r="F77" s="193">
        <f t="shared" si="14"/>
        <v>3</v>
      </c>
      <c r="G77" s="43">
        <v>0</v>
      </c>
      <c r="H77" s="43">
        <v>0</v>
      </c>
      <c r="I77" s="44">
        <v>3</v>
      </c>
      <c r="J77" s="45">
        <v>0</v>
      </c>
      <c r="K77" s="45">
        <v>0</v>
      </c>
      <c r="L77" s="47">
        <v>0</v>
      </c>
      <c r="M77" s="213">
        <f t="shared" si="15"/>
        <v>0</v>
      </c>
      <c r="N77" s="48">
        <f t="shared" si="8"/>
        <v>3</v>
      </c>
      <c r="O77" s="49">
        <f t="shared" si="9"/>
        <v>0</v>
      </c>
      <c r="P77" s="48">
        <f t="shared" si="10"/>
        <v>0</v>
      </c>
      <c r="Q77" s="49">
        <f t="shared" si="11"/>
        <v>3</v>
      </c>
      <c r="AF77" s="32" t="s">
        <v>79</v>
      </c>
      <c r="AG77" s="74">
        <v>0</v>
      </c>
      <c r="AH77" s="75">
        <v>0</v>
      </c>
      <c r="AI77" s="76">
        <v>0</v>
      </c>
      <c r="AJ77" s="77">
        <v>4</v>
      </c>
      <c r="AK77" s="78">
        <v>0</v>
      </c>
      <c r="AL77" s="79">
        <v>4</v>
      </c>
      <c r="AM77" s="80">
        <v>1</v>
      </c>
      <c r="AN77" s="81">
        <v>0</v>
      </c>
      <c r="AO77" s="82">
        <v>1</v>
      </c>
      <c r="AP77" s="77">
        <v>5</v>
      </c>
      <c r="AQ77" s="83">
        <v>0</v>
      </c>
      <c r="AR77" s="84">
        <v>5</v>
      </c>
      <c r="AS77" s="71">
        <v>5</v>
      </c>
      <c r="AT77" s="85">
        <f t="shared" si="12"/>
        <v>4.2517006802721092E-3</v>
      </c>
    </row>
    <row r="78" spans="1:46" hidden="1" x14ac:dyDescent="0.2">
      <c r="A78" s="60" t="s">
        <v>152</v>
      </c>
      <c r="B78" s="39">
        <v>0</v>
      </c>
      <c r="C78" s="40">
        <v>0</v>
      </c>
      <c r="D78" s="41">
        <v>0</v>
      </c>
      <c r="E78" s="42">
        <f t="shared" si="13"/>
        <v>0</v>
      </c>
      <c r="F78" s="193">
        <f t="shared" si="14"/>
        <v>0</v>
      </c>
      <c r="G78" s="43">
        <v>0</v>
      </c>
      <c r="H78" s="43">
        <v>0</v>
      </c>
      <c r="I78" s="44">
        <v>0</v>
      </c>
      <c r="J78" s="45">
        <v>0</v>
      </c>
      <c r="K78" s="45">
        <v>0</v>
      </c>
      <c r="L78" s="47">
        <v>0</v>
      </c>
      <c r="M78" s="213">
        <f t="shared" si="15"/>
        <v>0</v>
      </c>
      <c r="N78" s="48">
        <f t="shared" si="8"/>
        <v>0</v>
      </c>
      <c r="O78" s="49">
        <f t="shared" si="9"/>
        <v>0</v>
      </c>
      <c r="P78" s="48">
        <f t="shared" si="10"/>
        <v>0</v>
      </c>
      <c r="Q78" s="49">
        <f t="shared" si="11"/>
        <v>0</v>
      </c>
      <c r="AF78" s="88" t="s">
        <v>91</v>
      </c>
      <c r="AG78" s="74">
        <v>0</v>
      </c>
      <c r="AH78" s="75">
        <v>0</v>
      </c>
      <c r="AI78" s="76">
        <v>0</v>
      </c>
      <c r="AJ78" s="77">
        <v>0</v>
      </c>
      <c r="AK78" s="78">
        <v>0</v>
      </c>
      <c r="AL78" s="79">
        <v>0</v>
      </c>
      <c r="AM78" s="80">
        <v>0</v>
      </c>
      <c r="AN78" s="81">
        <v>0</v>
      </c>
      <c r="AO78" s="82">
        <v>0</v>
      </c>
      <c r="AP78" s="77">
        <v>0</v>
      </c>
      <c r="AQ78" s="83">
        <v>0</v>
      </c>
      <c r="AR78" s="84">
        <v>0</v>
      </c>
      <c r="AS78" s="71">
        <v>0</v>
      </c>
      <c r="AT78" s="85">
        <f t="shared" si="12"/>
        <v>0</v>
      </c>
    </row>
    <row r="79" spans="1:46" hidden="1" x14ac:dyDescent="0.2">
      <c r="A79" s="60" t="s">
        <v>118</v>
      </c>
      <c r="B79" s="39">
        <v>0</v>
      </c>
      <c r="C79" s="40">
        <v>0</v>
      </c>
      <c r="D79" s="41">
        <v>0</v>
      </c>
      <c r="E79" s="42">
        <f t="shared" si="13"/>
        <v>0</v>
      </c>
      <c r="F79" s="193">
        <f t="shared" si="14"/>
        <v>0</v>
      </c>
      <c r="G79" s="43">
        <v>0</v>
      </c>
      <c r="H79" s="43">
        <v>0</v>
      </c>
      <c r="I79" s="44">
        <v>0</v>
      </c>
      <c r="J79" s="45">
        <v>0</v>
      </c>
      <c r="K79" s="45">
        <v>0</v>
      </c>
      <c r="L79" s="47">
        <v>0</v>
      </c>
      <c r="M79" s="213">
        <f t="shared" si="15"/>
        <v>0</v>
      </c>
      <c r="N79" s="48">
        <f t="shared" si="8"/>
        <v>0</v>
      </c>
      <c r="O79" s="49">
        <f t="shared" si="9"/>
        <v>0</v>
      </c>
      <c r="P79" s="48">
        <f t="shared" si="10"/>
        <v>0</v>
      </c>
      <c r="Q79" s="49">
        <f t="shared" si="11"/>
        <v>0</v>
      </c>
      <c r="AF79" s="86" t="s">
        <v>4</v>
      </c>
      <c r="AG79" s="74">
        <v>1</v>
      </c>
      <c r="AH79" s="75">
        <v>0</v>
      </c>
      <c r="AI79" s="76">
        <v>1</v>
      </c>
      <c r="AJ79" s="77">
        <v>1</v>
      </c>
      <c r="AK79" s="78">
        <v>0</v>
      </c>
      <c r="AL79" s="79">
        <v>1</v>
      </c>
      <c r="AM79" s="80">
        <v>1</v>
      </c>
      <c r="AN79" s="81">
        <v>0</v>
      </c>
      <c r="AO79" s="82">
        <v>1</v>
      </c>
      <c r="AP79" s="77">
        <v>2</v>
      </c>
      <c r="AQ79" s="83">
        <v>0</v>
      </c>
      <c r="AR79" s="84">
        <v>2</v>
      </c>
      <c r="AS79" s="71">
        <v>3</v>
      </c>
      <c r="AT79" s="85">
        <f t="shared" si="12"/>
        <v>2.5510204081632651E-3</v>
      </c>
    </row>
    <row r="80" spans="1:46" hidden="1" x14ac:dyDescent="0.2">
      <c r="A80" s="60" t="s">
        <v>169</v>
      </c>
      <c r="B80" s="39">
        <v>0</v>
      </c>
      <c r="C80" s="40">
        <v>0</v>
      </c>
      <c r="D80" s="41">
        <v>0</v>
      </c>
      <c r="E80" s="42">
        <f t="shared" si="13"/>
        <v>0</v>
      </c>
      <c r="F80" s="193">
        <f t="shared" si="14"/>
        <v>0</v>
      </c>
      <c r="G80" s="43">
        <v>0</v>
      </c>
      <c r="H80" s="43">
        <v>0</v>
      </c>
      <c r="I80" s="44">
        <v>0</v>
      </c>
      <c r="J80" s="45">
        <v>0</v>
      </c>
      <c r="K80" s="45">
        <v>0</v>
      </c>
      <c r="L80" s="47">
        <v>0</v>
      </c>
      <c r="M80" s="213">
        <f t="shared" si="15"/>
        <v>0</v>
      </c>
      <c r="N80" s="48">
        <f t="shared" si="8"/>
        <v>0</v>
      </c>
      <c r="O80" s="49">
        <f t="shared" si="9"/>
        <v>0</v>
      </c>
      <c r="P80" s="48">
        <f t="shared" si="10"/>
        <v>0</v>
      </c>
      <c r="Q80" s="49">
        <f t="shared" si="11"/>
        <v>0</v>
      </c>
      <c r="AF80" s="89" t="s">
        <v>118</v>
      </c>
      <c r="AG80" s="74">
        <v>0</v>
      </c>
      <c r="AH80" s="75">
        <v>0</v>
      </c>
      <c r="AI80" s="76">
        <v>0</v>
      </c>
      <c r="AJ80" s="77">
        <v>0</v>
      </c>
      <c r="AK80" s="78">
        <v>0</v>
      </c>
      <c r="AL80" s="79">
        <v>0</v>
      </c>
      <c r="AM80" s="80">
        <v>0</v>
      </c>
      <c r="AN80" s="81">
        <v>0</v>
      </c>
      <c r="AO80" s="82">
        <v>0</v>
      </c>
      <c r="AP80" s="77">
        <v>0</v>
      </c>
      <c r="AQ80" s="83">
        <v>0</v>
      </c>
      <c r="AR80" s="84">
        <v>0</v>
      </c>
      <c r="AS80" s="71">
        <v>0</v>
      </c>
      <c r="AT80" s="85">
        <f t="shared" si="12"/>
        <v>0</v>
      </c>
    </row>
    <row r="81" spans="1:46" x14ac:dyDescent="0.2">
      <c r="A81" s="60" t="s">
        <v>78</v>
      </c>
      <c r="B81" s="39">
        <v>0</v>
      </c>
      <c r="C81" s="40">
        <v>0</v>
      </c>
      <c r="D81" s="41">
        <v>0</v>
      </c>
      <c r="E81" s="42">
        <f t="shared" si="13"/>
        <v>0</v>
      </c>
      <c r="F81" s="193">
        <v>2</v>
      </c>
      <c r="G81" s="43">
        <v>2</v>
      </c>
      <c r="H81" s="43">
        <v>0</v>
      </c>
      <c r="I81" s="44">
        <v>4</v>
      </c>
      <c r="J81" s="45">
        <v>0</v>
      </c>
      <c r="K81" s="45">
        <v>1</v>
      </c>
      <c r="L81" s="47">
        <v>0</v>
      </c>
      <c r="M81" s="213">
        <f t="shared" si="15"/>
        <v>1</v>
      </c>
      <c r="N81" s="48">
        <f t="shared" si="8"/>
        <v>2</v>
      </c>
      <c r="O81" s="49">
        <f t="shared" si="9"/>
        <v>3</v>
      </c>
      <c r="P81" s="48">
        <f t="shared" si="10"/>
        <v>0</v>
      </c>
      <c r="Q81" s="49">
        <f t="shared" si="11"/>
        <v>5</v>
      </c>
      <c r="AF81" s="86" t="s">
        <v>152</v>
      </c>
      <c r="AG81" s="74">
        <v>0</v>
      </c>
      <c r="AH81" s="75">
        <v>0</v>
      </c>
      <c r="AI81" s="76">
        <v>0</v>
      </c>
      <c r="AJ81" s="77">
        <v>0</v>
      </c>
      <c r="AK81" s="78">
        <v>0</v>
      </c>
      <c r="AL81" s="79">
        <v>0</v>
      </c>
      <c r="AM81" s="80">
        <v>0</v>
      </c>
      <c r="AN81" s="81">
        <v>0</v>
      </c>
      <c r="AO81" s="82">
        <v>0</v>
      </c>
      <c r="AP81" s="77">
        <v>0</v>
      </c>
      <c r="AQ81" s="83">
        <v>0</v>
      </c>
      <c r="AR81" s="84">
        <v>0</v>
      </c>
      <c r="AS81" s="71">
        <v>0</v>
      </c>
      <c r="AT81" s="85">
        <f t="shared" si="12"/>
        <v>0</v>
      </c>
    </row>
    <row r="82" spans="1:46" x14ac:dyDescent="0.2">
      <c r="A82" s="60" t="s">
        <v>144</v>
      </c>
      <c r="B82" s="39">
        <v>0</v>
      </c>
      <c r="C82" s="40">
        <v>0</v>
      </c>
      <c r="D82" s="41">
        <v>0</v>
      </c>
      <c r="E82" s="42">
        <f t="shared" si="13"/>
        <v>0</v>
      </c>
      <c r="F82" s="193">
        <f t="shared" si="14"/>
        <v>0</v>
      </c>
      <c r="G82" s="43">
        <v>1</v>
      </c>
      <c r="H82" s="43">
        <v>0</v>
      </c>
      <c r="I82" s="44">
        <v>1</v>
      </c>
      <c r="J82" s="45">
        <v>0</v>
      </c>
      <c r="K82" s="45">
        <v>0</v>
      </c>
      <c r="L82" s="47">
        <v>0</v>
      </c>
      <c r="M82" s="213">
        <f t="shared" si="15"/>
        <v>0</v>
      </c>
      <c r="N82" s="48">
        <f t="shared" si="8"/>
        <v>0</v>
      </c>
      <c r="O82" s="49">
        <f t="shared" si="9"/>
        <v>1</v>
      </c>
      <c r="P82" s="48">
        <f t="shared" si="10"/>
        <v>0</v>
      </c>
      <c r="Q82" s="49">
        <f t="shared" si="11"/>
        <v>1</v>
      </c>
      <c r="AF82" s="86" t="s">
        <v>169</v>
      </c>
      <c r="AG82" s="74">
        <v>0</v>
      </c>
      <c r="AH82" s="75">
        <v>0</v>
      </c>
      <c r="AI82" s="76">
        <v>0</v>
      </c>
      <c r="AJ82" s="77">
        <v>0</v>
      </c>
      <c r="AK82" s="78">
        <v>0</v>
      </c>
      <c r="AL82" s="79">
        <v>0</v>
      </c>
      <c r="AM82" s="80">
        <v>0</v>
      </c>
      <c r="AN82" s="81">
        <v>0</v>
      </c>
      <c r="AO82" s="82">
        <v>0</v>
      </c>
      <c r="AP82" s="77">
        <v>0</v>
      </c>
      <c r="AQ82" s="83">
        <v>0</v>
      </c>
      <c r="AR82" s="84">
        <v>0</v>
      </c>
      <c r="AS82" s="71">
        <v>0</v>
      </c>
      <c r="AT82" s="85">
        <f t="shared" si="12"/>
        <v>0</v>
      </c>
    </row>
    <row r="83" spans="1:46" hidden="1" x14ac:dyDescent="0.2">
      <c r="A83" s="60" t="s">
        <v>247</v>
      </c>
      <c r="B83" s="39">
        <v>0</v>
      </c>
      <c r="C83" s="40">
        <v>0</v>
      </c>
      <c r="D83" s="41">
        <v>0</v>
      </c>
      <c r="E83" s="42">
        <f t="shared" si="13"/>
        <v>0</v>
      </c>
      <c r="F83" s="193">
        <f t="shared" si="14"/>
        <v>0</v>
      </c>
      <c r="G83" s="43">
        <v>0</v>
      </c>
      <c r="H83" s="43">
        <v>0</v>
      </c>
      <c r="I83" s="44">
        <v>0</v>
      </c>
      <c r="J83" s="45">
        <v>0</v>
      </c>
      <c r="K83" s="45">
        <v>0</v>
      </c>
      <c r="L83" s="47">
        <v>0</v>
      </c>
      <c r="M83" s="213">
        <f t="shared" si="15"/>
        <v>0</v>
      </c>
      <c r="N83" s="48">
        <f t="shared" si="8"/>
        <v>0</v>
      </c>
      <c r="O83" s="49">
        <f t="shared" si="9"/>
        <v>0</v>
      </c>
      <c r="P83" s="48">
        <f t="shared" si="10"/>
        <v>0</v>
      </c>
      <c r="Q83" s="49">
        <f t="shared" si="11"/>
        <v>0</v>
      </c>
      <c r="AF83" s="32" t="s">
        <v>78</v>
      </c>
      <c r="AG83" s="74">
        <v>0</v>
      </c>
      <c r="AH83" s="75">
        <v>0</v>
      </c>
      <c r="AI83" s="76">
        <v>0</v>
      </c>
      <c r="AJ83" s="77">
        <v>2</v>
      </c>
      <c r="AK83" s="78">
        <v>1</v>
      </c>
      <c r="AL83" s="79">
        <v>3</v>
      </c>
      <c r="AM83" s="80">
        <v>0</v>
      </c>
      <c r="AN83" s="81">
        <v>0</v>
      </c>
      <c r="AO83" s="82">
        <v>0</v>
      </c>
      <c r="AP83" s="77">
        <v>2</v>
      </c>
      <c r="AQ83" s="83">
        <v>1</v>
      </c>
      <c r="AR83" s="84">
        <v>3</v>
      </c>
      <c r="AS83" s="71">
        <v>3</v>
      </c>
      <c r="AT83" s="85">
        <f t="shared" si="12"/>
        <v>2.5510204081632651E-3</v>
      </c>
    </row>
    <row r="84" spans="1:46" hidden="1" x14ac:dyDescent="0.2">
      <c r="A84" s="60" t="s">
        <v>327</v>
      </c>
      <c r="B84" s="39">
        <v>0</v>
      </c>
      <c r="C84" s="40">
        <v>0</v>
      </c>
      <c r="D84" s="41">
        <v>0</v>
      </c>
      <c r="E84" s="42">
        <f t="shared" si="13"/>
        <v>0</v>
      </c>
      <c r="F84" s="193">
        <f t="shared" si="14"/>
        <v>0</v>
      </c>
      <c r="G84" s="43">
        <v>0</v>
      </c>
      <c r="H84" s="43">
        <v>0</v>
      </c>
      <c r="I84" s="44">
        <v>0</v>
      </c>
      <c r="J84" s="45">
        <v>0</v>
      </c>
      <c r="K84" s="45">
        <v>0</v>
      </c>
      <c r="L84" s="47">
        <v>0</v>
      </c>
      <c r="M84" s="213">
        <f t="shared" si="15"/>
        <v>0</v>
      </c>
      <c r="N84" s="48">
        <f t="shared" si="8"/>
        <v>0</v>
      </c>
      <c r="O84" s="49">
        <f t="shared" si="9"/>
        <v>0</v>
      </c>
      <c r="P84" s="48">
        <f t="shared" si="10"/>
        <v>0</v>
      </c>
      <c r="Q84" s="49">
        <f t="shared" si="11"/>
        <v>0</v>
      </c>
      <c r="AF84" s="88" t="s">
        <v>144</v>
      </c>
      <c r="AG84" s="74">
        <v>0</v>
      </c>
      <c r="AH84" s="75">
        <v>0</v>
      </c>
      <c r="AI84" s="76">
        <v>0</v>
      </c>
      <c r="AJ84" s="77">
        <v>1</v>
      </c>
      <c r="AK84" s="78">
        <v>0</v>
      </c>
      <c r="AL84" s="79">
        <v>1</v>
      </c>
      <c r="AM84" s="80">
        <v>0</v>
      </c>
      <c r="AN84" s="81">
        <v>0</v>
      </c>
      <c r="AO84" s="82">
        <v>0</v>
      </c>
      <c r="AP84" s="77">
        <v>1</v>
      </c>
      <c r="AQ84" s="83">
        <v>0</v>
      </c>
      <c r="AR84" s="84">
        <v>1</v>
      </c>
      <c r="AS84" s="71">
        <v>1</v>
      </c>
      <c r="AT84" s="85">
        <f t="shared" si="12"/>
        <v>8.5034013605442174E-4</v>
      </c>
    </row>
    <row r="85" spans="1:46" x14ac:dyDescent="0.2">
      <c r="A85" s="60" t="s">
        <v>328</v>
      </c>
      <c r="B85" s="39">
        <v>0</v>
      </c>
      <c r="C85" s="40">
        <v>0</v>
      </c>
      <c r="D85" s="41">
        <v>0</v>
      </c>
      <c r="E85" s="42">
        <f t="shared" si="13"/>
        <v>2</v>
      </c>
      <c r="F85" s="193">
        <f t="shared" si="14"/>
        <v>1</v>
      </c>
      <c r="G85" s="43">
        <v>2</v>
      </c>
      <c r="H85" s="43">
        <v>0</v>
      </c>
      <c r="I85" s="44">
        <v>3</v>
      </c>
      <c r="J85" s="45">
        <v>0</v>
      </c>
      <c r="K85" s="45">
        <v>1</v>
      </c>
      <c r="L85" s="47">
        <v>0</v>
      </c>
      <c r="M85" s="213">
        <f t="shared" si="15"/>
        <v>1</v>
      </c>
      <c r="N85" s="48">
        <f t="shared" ref="N85:N116" si="16">B85+F85+J85</f>
        <v>1</v>
      </c>
      <c r="O85" s="49">
        <f t="shared" ref="O85:O116" si="17">C85+G85+K85</f>
        <v>3</v>
      </c>
      <c r="P85" s="48">
        <f t="shared" ref="P85:P116" si="18">D85+H85+L85</f>
        <v>0</v>
      </c>
      <c r="Q85" s="49">
        <f t="shared" ref="Q85:Q116" si="19">E85+I85+M85</f>
        <v>6</v>
      </c>
      <c r="AF85" s="86" t="s">
        <v>148</v>
      </c>
      <c r="AG85" s="74">
        <v>0</v>
      </c>
      <c r="AH85" s="75">
        <v>0</v>
      </c>
      <c r="AI85" s="76">
        <v>0</v>
      </c>
      <c r="AJ85" s="77">
        <v>0</v>
      </c>
      <c r="AK85" s="78">
        <v>0</v>
      </c>
      <c r="AL85" s="79">
        <v>0</v>
      </c>
      <c r="AM85" s="80">
        <v>0</v>
      </c>
      <c r="AN85" s="81">
        <v>0</v>
      </c>
      <c r="AO85" s="82">
        <v>0</v>
      </c>
      <c r="AP85" s="77">
        <v>0</v>
      </c>
      <c r="AQ85" s="83">
        <v>0</v>
      </c>
      <c r="AR85" s="84">
        <v>0</v>
      </c>
      <c r="AS85" s="71">
        <v>0</v>
      </c>
      <c r="AT85" s="85">
        <f t="shared" si="12"/>
        <v>0</v>
      </c>
    </row>
    <row r="86" spans="1:46" x14ac:dyDescent="0.2">
      <c r="A86" s="60" t="s">
        <v>12</v>
      </c>
      <c r="B86" s="39">
        <v>2</v>
      </c>
      <c r="C86" s="40">
        <v>0</v>
      </c>
      <c r="D86" s="41">
        <v>0</v>
      </c>
      <c r="E86" s="42">
        <f t="shared" si="13"/>
        <v>2</v>
      </c>
      <c r="F86" s="193">
        <f t="shared" si="14"/>
        <v>121</v>
      </c>
      <c r="G86" s="43">
        <v>45</v>
      </c>
      <c r="H86" s="43">
        <v>0</v>
      </c>
      <c r="I86" s="44">
        <v>166</v>
      </c>
      <c r="J86" s="45">
        <v>9</v>
      </c>
      <c r="K86" s="45">
        <v>0</v>
      </c>
      <c r="L86" s="47">
        <v>0</v>
      </c>
      <c r="M86" s="213">
        <f t="shared" si="15"/>
        <v>9</v>
      </c>
      <c r="N86" s="48">
        <f t="shared" si="16"/>
        <v>132</v>
      </c>
      <c r="O86" s="49">
        <f t="shared" si="17"/>
        <v>45</v>
      </c>
      <c r="P86" s="48">
        <f t="shared" si="18"/>
        <v>0</v>
      </c>
      <c r="Q86" s="49">
        <f t="shared" si="19"/>
        <v>177</v>
      </c>
      <c r="AF86" s="86" t="s">
        <v>55</v>
      </c>
      <c r="AG86" s="74">
        <v>0</v>
      </c>
      <c r="AH86" s="75">
        <v>0</v>
      </c>
      <c r="AI86" s="76">
        <v>0</v>
      </c>
      <c r="AJ86" s="77">
        <v>0</v>
      </c>
      <c r="AK86" s="78">
        <v>0</v>
      </c>
      <c r="AL86" s="79">
        <v>0</v>
      </c>
      <c r="AM86" s="80">
        <v>0</v>
      </c>
      <c r="AN86" s="81">
        <v>0</v>
      </c>
      <c r="AO86" s="82">
        <v>0</v>
      </c>
      <c r="AP86" s="77">
        <v>0</v>
      </c>
      <c r="AQ86" s="83">
        <v>0</v>
      </c>
      <c r="AR86" s="84">
        <v>0</v>
      </c>
      <c r="AS86" s="71">
        <v>0</v>
      </c>
      <c r="AT86" s="85">
        <f t="shared" si="12"/>
        <v>0</v>
      </c>
    </row>
    <row r="87" spans="1:46" x14ac:dyDescent="0.2">
      <c r="A87" s="60" t="s">
        <v>36</v>
      </c>
      <c r="B87" s="39">
        <v>0</v>
      </c>
      <c r="C87" s="40">
        <v>0</v>
      </c>
      <c r="D87" s="41">
        <v>0</v>
      </c>
      <c r="E87" s="42">
        <f t="shared" si="13"/>
        <v>0</v>
      </c>
      <c r="F87" s="193">
        <f t="shared" si="14"/>
        <v>1</v>
      </c>
      <c r="G87" s="43">
        <v>0</v>
      </c>
      <c r="H87" s="43">
        <v>0</v>
      </c>
      <c r="I87" s="44">
        <v>1</v>
      </c>
      <c r="J87" s="45">
        <v>0</v>
      </c>
      <c r="K87" s="45">
        <v>0</v>
      </c>
      <c r="L87" s="47">
        <v>0</v>
      </c>
      <c r="M87" s="213">
        <f t="shared" si="15"/>
        <v>0</v>
      </c>
      <c r="N87" s="48">
        <f t="shared" si="16"/>
        <v>1</v>
      </c>
      <c r="O87" s="49">
        <f t="shared" si="17"/>
        <v>0</v>
      </c>
      <c r="P87" s="48">
        <f t="shared" si="18"/>
        <v>0</v>
      </c>
      <c r="Q87" s="49">
        <f t="shared" si="19"/>
        <v>1</v>
      </c>
      <c r="AF87" s="86" t="s">
        <v>12</v>
      </c>
      <c r="AG87" s="74">
        <v>4</v>
      </c>
      <c r="AH87" s="75">
        <v>2</v>
      </c>
      <c r="AI87" s="76">
        <v>6</v>
      </c>
      <c r="AJ87" s="77">
        <v>64</v>
      </c>
      <c r="AK87" s="78">
        <v>20</v>
      </c>
      <c r="AL87" s="79">
        <v>84</v>
      </c>
      <c r="AM87" s="80">
        <v>7</v>
      </c>
      <c r="AN87" s="81">
        <v>2</v>
      </c>
      <c r="AO87" s="82">
        <v>9</v>
      </c>
      <c r="AP87" s="77">
        <v>71</v>
      </c>
      <c r="AQ87" s="83">
        <v>22</v>
      </c>
      <c r="AR87" s="84">
        <v>93</v>
      </c>
      <c r="AS87" s="71">
        <v>99</v>
      </c>
      <c r="AT87" s="85">
        <f t="shared" si="12"/>
        <v>8.4183673469387751E-2</v>
      </c>
    </row>
    <row r="88" spans="1:46" x14ac:dyDescent="0.2">
      <c r="A88" s="60" t="s">
        <v>112</v>
      </c>
      <c r="B88" s="39">
        <v>0</v>
      </c>
      <c r="C88" s="40">
        <v>0</v>
      </c>
      <c r="D88" s="41">
        <v>0</v>
      </c>
      <c r="E88" s="42">
        <f t="shared" si="13"/>
        <v>0</v>
      </c>
      <c r="F88" s="193">
        <f t="shared" si="14"/>
        <v>2</v>
      </c>
      <c r="G88" s="43">
        <v>2</v>
      </c>
      <c r="H88" s="43">
        <v>0</v>
      </c>
      <c r="I88" s="44">
        <v>4</v>
      </c>
      <c r="J88" s="45">
        <v>0</v>
      </c>
      <c r="K88" s="45">
        <v>0</v>
      </c>
      <c r="L88" s="47">
        <v>0</v>
      </c>
      <c r="M88" s="213">
        <f t="shared" si="15"/>
        <v>0</v>
      </c>
      <c r="N88" s="48">
        <f t="shared" si="16"/>
        <v>2</v>
      </c>
      <c r="O88" s="49">
        <f t="shared" si="17"/>
        <v>2</v>
      </c>
      <c r="P88" s="48">
        <f t="shared" si="18"/>
        <v>0</v>
      </c>
      <c r="Q88" s="49">
        <f t="shared" si="19"/>
        <v>4</v>
      </c>
      <c r="AF88" s="86" t="s">
        <v>36</v>
      </c>
      <c r="AG88" s="74">
        <v>0</v>
      </c>
      <c r="AH88" s="75">
        <v>0</v>
      </c>
      <c r="AI88" s="76">
        <v>0</v>
      </c>
      <c r="AJ88" s="77">
        <v>0</v>
      </c>
      <c r="AK88" s="78">
        <v>0</v>
      </c>
      <c r="AL88" s="79">
        <v>0</v>
      </c>
      <c r="AM88" s="80">
        <v>0</v>
      </c>
      <c r="AN88" s="81">
        <v>0</v>
      </c>
      <c r="AO88" s="82">
        <v>0</v>
      </c>
      <c r="AP88" s="77">
        <v>0</v>
      </c>
      <c r="AQ88" s="83">
        <v>0</v>
      </c>
      <c r="AR88" s="84">
        <v>0</v>
      </c>
      <c r="AS88" s="71">
        <v>0</v>
      </c>
      <c r="AT88" s="85">
        <f t="shared" si="12"/>
        <v>0</v>
      </c>
    </row>
    <row r="89" spans="1:46" x14ac:dyDescent="0.2">
      <c r="A89" s="60" t="s">
        <v>72</v>
      </c>
      <c r="B89" s="39">
        <v>0</v>
      </c>
      <c r="C89" s="40">
        <v>0</v>
      </c>
      <c r="D89" s="41">
        <v>0</v>
      </c>
      <c r="E89" s="42">
        <f t="shared" si="13"/>
        <v>0</v>
      </c>
      <c r="F89" s="193">
        <f t="shared" si="14"/>
        <v>31</v>
      </c>
      <c r="G89" s="43">
        <v>22</v>
      </c>
      <c r="H89" s="43">
        <v>0</v>
      </c>
      <c r="I89" s="44">
        <v>53</v>
      </c>
      <c r="J89" s="45">
        <v>0</v>
      </c>
      <c r="K89" s="45">
        <v>0</v>
      </c>
      <c r="L89" s="47">
        <v>0</v>
      </c>
      <c r="M89" s="213">
        <f t="shared" si="15"/>
        <v>0</v>
      </c>
      <c r="N89" s="48">
        <f t="shared" si="16"/>
        <v>31</v>
      </c>
      <c r="O89" s="49">
        <f t="shared" si="17"/>
        <v>22</v>
      </c>
      <c r="P89" s="48">
        <f t="shared" si="18"/>
        <v>0</v>
      </c>
      <c r="Q89" s="49">
        <f t="shared" si="19"/>
        <v>53</v>
      </c>
      <c r="AF89" s="88" t="s">
        <v>112</v>
      </c>
      <c r="AG89" s="74">
        <v>0</v>
      </c>
      <c r="AH89" s="75">
        <v>0</v>
      </c>
      <c r="AI89" s="76">
        <v>0</v>
      </c>
      <c r="AJ89" s="77">
        <v>2</v>
      </c>
      <c r="AK89" s="78">
        <v>1</v>
      </c>
      <c r="AL89" s="79">
        <v>3</v>
      </c>
      <c r="AM89" s="80">
        <v>1</v>
      </c>
      <c r="AN89" s="81">
        <v>1</v>
      </c>
      <c r="AO89" s="82">
        <v>2</v>
      </c>
      <c r="AP89" s="77">
        <v>3</v>
      </c>
      <c r="AQ89" s="83">
        <v>2</v>
      </c>
      <c r="AR89" s="84">
        <v>5</v>
      </c>
      <c r="AS89" s="71">
        <v>5</v>
      </c>
      <c r="AT89" s="85">
        <f t="shared" si="12"/>
        <v>4.2517006802721092E-3</v>
      </c>
    </row>
    <row r="90" spans="1:46" x14ac:dyDescent="0.2">
      <c r="A90" s="60" t="s">
        <v>246</v>
      </c>
      <c r="B90" s="39">
        <v>0</v>
      </c>
      <c r="C90" s="40">
        <v>0</v>
      </c>
      <c r="D90" s="41">
        <v>0</v>
      </c>
      <c r="E90" s="42">
        <f t="shared" si="13"/>
        <v>0</v>
      </c>
      <c r="F90" s="193">
        <f t="shared" si="14"/>
        <v>1</v>
      </c>
      <c r="G90" s="43">
        <v>0</v>
      </c>
      <c r="H90" s="43">
        <v>0</v>
      </c>
      <c r="I90" s="44">
        <v>1</v>
      </c>
      <c r="J90" s="45">
        <v>0</v>
      </c>
      <c r="K90" s="45">
        <v>0</v>
      </c>
      <c r="L90" s="47">
        <v>0</v>
      </c>
      <c r="M90" s="213">
        <f t="shared" si="15"/>
        <v>0</v>
      </c>
      <c r="N90" s="48">
        <f t="shared" si="16"/>
        <v>1</v>
      </c>
      <c r="O90" s="49">
        <f t="shared" si="17"/>
        <v>0</v>
      </c>
      <c r="P90" s="48">
        <f t="shared" si="18"/>
        <v>0</v>
      </c>
      <c r="Q90" s="49">
        <f t="shared" si="19"/>
        <v>1</v>
      </c>
      <c r="AF90" s="86" t="s">
        <v>28</v>
      </c>
      <c r="AG90" s="74">
        <v>0</v>
      </c>
      <c r="AH90" s="75">
        <v>0</v>
      </c>
      <c r="AI90" s="76">
        <v>0</v>
      </c>
      <c r="AJ90" s="77">
        <v>1</v>
      </c>
      <c r="AK90" s="78">
        <v>0</v>
      </c>
      <c r="AL90" s="79">
        <v>1</v>
      </c>
      <c r="AM90" s="80">
        <v>0</v>
      </c>
      <c r="AN90" s="81">
        <v>0</v>
      </c>
      <c r="AO90" s="82">
        <v>0</v>
      </c>
      <c r="AP90" s="77">
        <v>1</v>
      </c>
      <c r="AQ90" s="83">
        <v>0</v>
      </c>
      <c r="AR90" s="84">
        <v>1</v>
      </c>
      <c r="AS90" s="71">
        <v>1</v>
      </c>
      <c r="AT90" s="85">
        <f t="shared" si="12"/>
        <v>8.5034013605442174E-4</v>
      </c>
    </row>
    <row r="91" spans="1:46" hidden="1" x14ac:dyDescent="0.2">
      <c r="A91" s="60" t="s">
        <v>245</v>
      </c>
      <c r="B91" s="39">
        <v>0</v>
      </c>
      <c r="C91" s="40">
        <v>0</v>
      </c>
      <c r="D91" s="41">
        <v>0</v>
      </c>
      <c r="E91" s="42">
        <f t="shared" si="13"/>
        <v>0</v>
      </c>
      <c r="F91" s="193">
        <f t="shared" si="14"/>
        <v>0</v>
      </c>
      <c r="G91" s="43">
        <v>0</v>
      </c>
      <c r="H91" s="43">
        <v>0</v>
      </c>
      <c r="I91" s="44">
        <v>0</v>
      </c>
      <c r="J91" s="45">
        <v>0</v>
      </c>
      <c r="K91" s="45">
        <v>0</v>
      </c>
      <c r="L91" s="47">
        <v>0</v>
      </c>
      <c r="M91" s="213">
        <f t="shared" si="15"/>
        <v>0</v>
      </c>
      <c r="N91" s="48">
        <f t="shared" si="16"/>
        <v>0</v>
      </c>
      <c r="O91" s="49">
        <f t="shared" si="17"/>
        <v>0</v>
      </c>
      <c r="P91" s="48">
        <f t="shared" si="18"/>
        <v>0</v>
      </c>
      <c r="Q91" s="49">
        <f t="shared" si="19"/>
        <v>0</v>
      </c>
      <c r="AF91" s="86" t="s">
        <v>72</v>
      </c>
      <c r="AG91" s="74">
        <v>0</v>
      </c>
      <c r="AH91" s="75">
        <v>0</v>
      </c>
      <c r="AI91" s="76">
        <v>0</v>
      </c>
      <c r="AJ91" s="77">
        <v>10</v>
      </c>
      <c r="AK91" s="78">
        <v>3</v>
      </c>
      <c r="AL91" s="79">
        <v>13</v>
      </c>
      <c r="AM91" s="80">
        <v>0</v>
      </c>
      <c r="AN91" s="81">
        <v>3</v>
      </c>
      <c r="AO91" s="82">
        <v>3</v>
      </c>
      <c r="AP91" s="77">
        <v>10</v>
      </c>
      <c r="AQ91" s="83">
        <v>6</v>
      </c>
      <c r="AR91" s="84">
        <v>16</v>
      </c>
      <c r="AS91" s="71">
        <v>16</v>
      </c>
      <c r="AT91" s="85">
        <f t="shared" si="12"/>
        <v>1.3605442176870748E-2</v>
      </c>
    </row>
    <row r="92" spans="1:46" hidden="1" x14ac:dyDescent="0.2">
      <c r="A92" s="60" t="s">
        <v>305</v>
      </c>
      <c r="B92" s="39">
        <v>0</v>
      </c>
      <c r="C92" s="40">
        <v>0</v>
      </c>
      <c r="D92" s="41">
        <v>0</v>
      </c>
      <c r="E92" s="42">
        <f t="shared" si="13"/>
        <v>0</v>
      </c>
      <c r="F92" s="193">
        <f t="shared" si="14"/>
        <v>0</v>
      </c>
      <c r="G92" s="43">
        <v>0</v>
      </c>
      <c r="H92" s="43">
        <v>0</v>
      </c>
      <c r="I92" s="44">
        <v>0</v>
      </c>
      <c r="J92" s="45">
        <v>0</v>
      </c>
      <c r="K92" s="45">
        <v>0</v>
      </c>
      <c r="L92" s="47">
        <v>0</v>
      </c>
      <c r="M92" s="213">
        <f t="shared" si="15"/>
        <v>0</v>
      </c>
      <c r="N92" s="48">
        <f t="shared" si="16"/>
        <v>0</v>
      </c>
      <c r="O92" s="49">
        <f t="shared" si="17"/>
        <v>0</v>
      </c>
      <c r="P92" s="48">
        <f t="shared" si="18"/>
        <v>0</v>
      </c>
      <c r="Q92" s="49">
        <f t="shared" si="19"/>
        <v>0</v>
      </c>
      <c r="AF92" s="86" t="s">
        <v>13</v>
      </c>
      <c r="AG92" s="74">
        <v>0</v>
      </c>
      <c r="AH92" s="75">
        <v>0</v>
      </c>
      <c r="AI92" s="76">
        <v>0</v>
      </c>
      <c r="AJ92" s="77">
        <v>1</v>
      </c>
      <c r="AK92" s="78">
        <v>0</v>
      </c>
      <c r="AL92" s="79">
        <v>1</v>
      </c>
      <c r="AM92" s="80">
        <v>0</v>
      </c>
      <c r="AN92" s="81">
        <v>0</v>
      </c>
      <c r="AO92" s="82">
        <v>0</v>
      </c>
      <c r="AP92" s="77">
        <v>1</v>
      </c>
      <c r="AQ92" s="83">
        <v>0</v>
      </c>
      <c r="AR92" s="84">
        <v>1</v>
      </c>
      <c r="AS92" s="71">
        <v>1</v>
      </c>
      <c r="AT92" s="85">
        <f t="shared" ref="AT92:AT123" si="20">AS92/$AS$182</f>
        <v>8.5034013605442174E-4</v>
      </c>
    </row>
    <row r="93" spans="1:46" x14ac:dyDescent="0.2">
      <c r="A93" s="60" t="s">
        <v>13</v>
      </c>
      <c r="B93" s="39">
        <v>0</v>
      </c>
      <c r="C93" s="40">
        <v>0</v>
      </c>
      <c r="D93" s="41">
        <v>0</v>
      </c>
      <c r="E93" s="42">
        <f t="shared" si="13"/>
        <v>0</v>
      </c>
      <c r="F93" s="193">
        <f t="shared" si="14"/>
        <v>3</v>
      </c>
      <c r="G93" s="43">
        <v>2</v>
      </c>
      <c r="H93" s="43">
        <v>0</v>
      </c>
      <c r="I93" s="44">
        <v>5</v>
      </c>
      <c r="J93" s="45">
        <v>0</v>
      </c>
      <c r="K93" s="45">
        <v>1</v>
      </c>
      <c r="L93" s="47">
        <v>0</v>
      </c>
      <c r="M93" s="213">
        <f t="shared" si="15"/>
        <v>1</v>
      </c>
      <c r="N93" s="48">
        <f t="shared" si="16"/>
        <v>3</v>
      </c>
      <c r="O93" s="49">
        <f t="shared" si="17"/>
        <v>3</v>
      </c>
      <c r="P93" s="48">
        <f t="shared" si="18"/>
        <v>0</v>
      </c>
      <c r="Q93" s="49">
        <f t="shared" si="19"/>
        <v>6</v>
      </c>
      <c r="AF93" s="86" t="s">
        <v>40</v>
      </c>
      <c r="AG93" s="74">
        <v>0</v>
      </c>
      <c r="AH93" s="75">
        <v>0</v>
      </c>
      <c r="AI93" s="76">
        <v>0</v>
      </c>
      <c r="AJ93" s="77">
        <v>31</v>
      </c>
      <c r="AK93" s="78">
        <v>1</v>
      </c>
      <c r="AL93" s="79">
        <v>32</v>
      </c>
      <c r="AM93" s="80">
        <v>15</v>
      </c>
      <c r="AN93" s="81">
        <v>0</v>
      </c>
      <c r="AO93" s="82">
        <v>15</v>
      </c>
      <c r="AP93" s="77">
        <v>46</v>
      </c>
      <c r="AQ93" s="83">
        <v>1</v>
      </c>
      <c r="AR93" s="84">
        <v>47</v>
      </c>
      <c r="AS93" s="71">
        <v>47</v>
      </c>
      <c r="AT93" s="85">
        <f t="shared" si="20"/>
        <v>3.9965986394557826E-2</v>
      </c>
    </row>
    <row r="94" spans="1:46" hidden="1" x14ac:dyDescent="0.2">
      <c r="A94" s="60" t="s">
        <v>304</v>
      </c>
      <c r="B94" s="39">
        <v>0</v>
      </c>
      <c r="C94" s="40">
        <v>0</v>
      </c>
      <c r="D94" s="41">
        <v>0</v>
      </c>
      <c r="E94" s="42">
        <f t="shared" si="13"/>
        <v>0</v>
      </c>
      <c r="F94" s="193">
        <f t="shared" si="14"/>
        <v>1</v>
      </c>
      <c r="G94" s="43">
        <v>0</v>
      </c>
      <c r="H94" s="43">
        <v>0</v>
      </c>
      <c r="I94" s="44">
        <v>1</v>
      </c>
      <c r="J94" s="45">
        <v>0</v>
      </c>
      <c r="K94" s="45">
        <v>0</v>
      </c>
      <c r="L94" s="47">
        <v>0</v>
      </c>
      <c r="M94" s="213">
        <f t="shared" si="15"/>
        <v>0</v>
      </c>
      <c r="N94" s="48">
        <f t="shared" si="16"/>
        <v>1</v>
      </c>
      <c r="O94" s="49">
        <f t="shared" si="17"/>
        <v>0</v>
      </c>
      <c r="P94" s="48">
        <f t="shared" si="18"/>
        <v>0</v>
      </c>
      <c r="Q94" s="49">
        <f t="shared" si="19"/>
        <v>1</v>
      </c>
      <c r="AF94" s="88" t="s">
        <v>170</v>
      </c>
      <c r="AG94" s="74">
        <v>0</v>
      </c>
      <c r="AH94" s="75">
        <v>0</v>
      </c>
      <c r="AI94" s="76">
        <v>0</v>
      </c>
      <c r="AJ94" s="77">
        <v>0</v>
      </c>
      <c r="AK94" s="78">
        <v>0</v>
      </c>
      <c r="AL94" s="79">
        <v>0</v>
      </c>
      <c r="AM94" s="80">
        <v>0</v>
      </c>
      <c r="AN94" s="81">
        <v>0</v>
      </c>
      <c r="AO94" s="82">
        <v>0</v>
      </c>
      <c r="AP94" s="77">
        <v>0</v>
      </c>
      <c r="AQ94" s="83">
        <v>0</v>
      </c>
      <c r="AR94" s="84">
        <v>0</v>
      </c>
      <c r="AS94" s="71">
        <v>0</v>
      </c>
      <c r="AT94" s="85">
        <f t="shared" si="20"/>
        <v>0</v>
      </c>
    </row>
    <row r="95" spans="1:46" x14ac:dyDescent="0.2">
      <c r="A95" s="60" t="s">
        <v>170</v>
      </c>
      <c r="B95" s="39">
        <v>0</v>
      </c>
      <c r="C95" s="40">
        <v>0</v>
      </c>
      <c r="D95" s="41">
        <v>0</v>
      </c>
      <c r="E95" s="42">
        <f t="shared" si="13"/>
        <v>0</v>
      </c>
      <c r="F95" s="193">
        <f t="shared" si="14"/>
        <v>11</v>
      </c>
      <c r="G95" s="43">
        <v>0</v>
      </c>
      <c r="H95" s="43">
        <v>0</v>
      </c>
      <c r="I95" s="44">
        <v>11</v>
      </c>
      <c r="J95" s="45">
        <v>0</v>
      </c>
      <c r="K95" s="45">
        <v>0</v>
      </c>
      <c r="L95" s="47">
        <v>0</v>
      </c>
      <c r="M95" s="213">
        <f t="shared" si="15"/>
        <v>0</v>
      </c>
      <c r="N95" s="48">
        <f t="shared" si="16"/>
        <v>11</v>
      </c>
      <c r="O95" s="49">
        <f t="shared" si="17"/>
        <v>0</v>
      </c>
      <c r="P95" s="48">
        <f t="shared" si="18"/>
        <v>0</v>
      </c>
      <c r="Q95" s="49">
        <f t="shared" si="19"/>
        <v>11</v>
      </c>
      <c r="AF95" s="86" t="s">
        <v>116</v>
      </c>
      <c r="AG95" s="74">
        <v>0</v>
      </c>
      <c r="AH95" s="75">
        <v>0</v>
      </c>
      <c r="AI95" s="76">
        <v>0</v>
      </c>
      <c r="AJ95" s="77">
        <v>1</v>
      </c>
      <c r="AK95" s="78">
        <v>0</v>
      </c>
      <c r="AL95" s="79">
        <v>1</v>
      </c>
      <c r="AM95" s="80">
        <v>0</v>
      </c>
      <c r="AN95" s="81">
        <v>0</v>
      </c>
      <c r="AO95" s="82">
        <v>0</v>
      </c>
      <c r="AP95" s="77">
        <v>1</v>
      </c>
      <c r="AQ95" s="83">
        <v>0</v>
      </c>
      <c r="AR95" s="84">
        <v>1</v>
      </c>
      <c r="AS95" s="71">
        <v>1</v>
      </c>
      <c r="AT95" s="85">
        <f t="shared" si="20"/>
        <v>8.5034013605442174E-4</v>
      </c>
    </row>
    <row r="96" spans="1:46" x14ac:dyDescent="0.2">
      <c r="A96" s="60" t="s">
        <v>40</v>
      </c>
      <c r="B96" s="39">
        <v>0</v>
      </c>
      <c r="C96" s="40">
        <v>0</v>
      </c>
      <c r="D96" s="41">
        <v>0</v>
      </c>
      <c r="E96" s="42">
        <f t="shared" si="13"/>
        <v>0</v>
      </c>
      <c r="F96" s="193">
        <f t="shared" si="14"/>
        <v>59</v>
      </c>
      <c r="G96" s="43">
        <v>6</v>
      </c>
      <c r="H96" s="43">
        <v>5</v>
      </c>
      <c r="I96" s="44">
        <v>70</v>
      </c>
      <c r="J96" s="45">
        <v>60</v>
      </c>
      <c r="K96" s="45">
        <v>1</v>
      </c>
      <c r="L96" s="47">
        <v>0</v>
      </c>
      <c r="M96" s="213">
        <f t="shared" si="15"/>
        <v>61</v>
      </c>
      <c r="N96" s="48">
        <f t="shared" si="16"/>
        <v>119</v>
      </c>
      <c r="O96" s="49">
        <f t="shared" si="17"/>
        <v>7</v>
      </c>
      <c r="P96" s="48">
        <f t="shared" si="18"/>
        <v>5</v>
      </c>
      <c r="Q96" s="49">
        <f t="shared" si="19"/>
        <v>131</v>
      </c>
      <c r="AF96" s="86" t="s">
        <v>66</v>
      </c>
      <c r="AG96" s="74">
        <v>0</v>
      </c>
      <c r="AH96" s="75">
        <v>0</v>
      </c>
      <c r="AI96" s="76">
        <v>0</v>
      </c>
      <c r="AJ96" s="77">
        <v>0</v>
      </c>
      <c r="AK96" s="78">
        <v>1</v>
      </c>
      <c r="AL96" s="79">
        <v>1</v>
      </c>
      <c r="AM96" s="80">
        <v>0</v>
      </c>
      <c r="AN96" s="81">
        <v>0</v>
      </c>
      <c r="AO96" s="82">
        <v>0</v>
      </c>
      <c r="AP96" s="77">
        <v>0</v>
      </c>
      <c r="AQ96" s="83">
        <v>1</v>
      </c>
      <c r="AR96" s="84">
        <v>1</v>
      </c>
      <c r="AS96" s="71">
        <v>1</v>
      </c>
      <c r="AT96" s="85">
        <f t="shared" si="20"/>
        <v>8.5034013605442174E-4</v>
      </c>
    </row>
    <row r="97" spans="1:46" x14ac:dyDescent="0.2">
      <c r="A97" s="60" t="s">
        <v>116</v>
      </c>
      <c r="B97" s="39">
        <v>0</v>
      </c>
      <c r="C97" s="40">
        <v>0</v>
      </c>
      <c r="D97" s="41">
        <v>0</v>
      </c>
      <c r="E97" s="42">
        <f t="shared" si="13"/>
        <v>0</v>
      </c>
      <c r="F97" s="193">
        <f t="shared" si="14"/>
        <v>4</v>
      </c>
      <c r="G97" s="43">
        <v>0</v>
      </c>
      <c r="H97" s="43">
        <v>0</v>
      </c>
      <c r="I97" s="44">
        <v>4</v>
      </c>
      <c r="J97" s="45">
        <v>0</v>
      </c>
      <c r="K97" s="45">
        <v>0</v>
      </c>
      <c r="L97" s="47">
        <v>0</v>
      </c>
      <c r="M97" s="213">
        <f t="shared" si="15"/>
        <v>0</v>
      </c>
      <c r="N97" s="48">
        <f t="shared" si="16"/>
        <v>4</v>
      </c>
      <c r="O97" s="49">
        <f t="shared" si="17"/>
        <v>0</v>
      </c>
      <c r="P97" s="48">
        <f t="shared" si="18"/>
        <v>0</v>
      </c>
      <c r="Q97" s="49">
        <f t="shared" si="19"/>
        <v>4</v>
      </c>
      <c r="AF97" s="73" t="s">
        <v>31</v>
      </c>
      <c r="AG97" s="74">
        <v>0</v>
      </c>
      <c r="AH97" s="75">
        <v>0</v>
      </c>
      <c r="AI97" s="76">
        <v>0</v>
      </c>
      <c r="AJ97" s="77">
        <v>0</v>
      </c>
      <c r="AK97" s="78">
        <v>1</v>
      </c>
      <c r="AL97" s="79">
        <v>1</v>
      </c>
      <c r="AM97" s="80">
        <v>0</v>
      </c>
      <c r="AN97" s="81">
        <v>0</v>
      </c>
      <c r="AO97" s="82">
        <v>0</v>
      </c>
      <c r="AP97" s="77">
        <v>0</v>
      </c>
      <c r="AQ97" s="83">
        <v>1</v>
      </c>
      <c r="AR97" s="84">
        <v>1</v>
      </c>
      <c r="AS97" s="71">
        <v>1</v>
      </c>
      <c r="AT97" s="85">
        <f t="shared" si="20"/>
        <v>8.5034013605442174E-4</v>
      </c>
    </row>
    <row r="98" spans="1:46" x14ac:dyDescent="0.2">
      <c r="A98" s="60" t="s">
        <v>308</v>
      </c>
      <c r="B98" s="39">
        <v>0</v>
      </c>
      <c r="C98" s="40">
        <v>0</v>
      </c>
      <c r="D98" s="41">
        <v>0</v>
      </c>
      <c r="E98" s="42">
        <f t="shared" si="13"/>
        <v>0</v>
      </c>
      <c r="F98" s="193">
        <f t="shared" si="14"/>
        <v>1</v>
      </c>
      <c r="G98" s="43">
        <v>0</v>
      </c>
      <c r="H98" s="43">
        <v>0</v>
      </c>
      <c r="I98" s="44">
        <v>1</v>
      </c>
      <c r="J98" s="45">
        <v>0</v>
      </c>
      <c r="K98" s="45">
        <v>0</v>
      </c>
      <c r="L98" s="47">
        <v>0</v>
      </c>
      <c r="M98" s="213">
        <f t="shared" si="15"/>
        <v>0</v>
      </c>
      <c r="N98" s="48">
        <f t="shared" si="16"/>
        <v>1</v>
      </c>
      <c r="O98" s="49">
        <f t="shared" si="17"/>
        <v>0</v>
      </c>
      <c r="P98" s="48">
        <f t="shared" si="18"/>
        <v>0</v>
      </c>
      <c r="Q98" s="49">
        <f t="shared" si="19"/>
        <v>1</v>
      </c>
      <c r="AF98" s="88" t="s">
        <v>75</v>
      </c>
      <c r="AG98" s="74">
        <v>0</v>
      </c>
      <c r="AH98" s="75">
        <v>0</v>
      </c>
      <c r="AI98" s="76">
        <v>0</v>
      </c>
      <c r="AJ98" s="77">
        <v>0</v>
      </c>
      <c r="AK98" s="78">
        <v>0</v>
      </c>
      <c r="AL98" s="79">
        <v>0</v>
      </c>
      <c r="AM98" s="80">
        <v>0</v>
      </c>
      <c r="AN98" s="81">
        <v>0</v>
      </c>
      <c r="AO98" s="82">
        <v>0</v>
      </c>
      <c r="AP98" s="77">
        <v>0</v>
      </c>
      <c r="AQ98" s="83">
        <v>0</v>
      </c>
      <c r="AR98" s="84">
        <v>0</v>
      </c>
      <c r="AS98" s="71">
        <v>0</v>
      </c>
      <c r="AT98" s="85">
        <f t="shared" si="20"/>
        <v>0</v>
      </c>
    </row>
    <row r="99" spans="1:46" hidden="1" x14ac:dyDescent="0.2">
      <c r="A99" s="60" t="s">
        <v>31</v>
      </c>
      <c r="B99" s="39">
        <v>0</v>
      </c>
      <c r="C99" s="40">
        <v>0</v>
      </c>
      <c r="D99" s="41">
        <v>0</v>
      </c>
      <c r="E99" s="42">
        <f t="shared" si="13"/>
        <v>0</v>
      </c>
      <c r="F99" s="193">
        <f t="shared" si="14"/>
        <v>0</v>
      </c>
      <c r="G99" s="43">
        <v>0</v>
      </c>
      <c r="H99" s="43">
        <v>0</v>
      </c>
      <c r="I99" s="44">
        <v>0</v>
      </c>
      <c r="J99" s="45">
        <v>0</v>
      </c>
      <c r="K99" s="45">
        <v>0</v>
      </c>
      <c r="L99" s="47">
        <v>0</v>
      </c>
      <c r="M99" s="213">
        <f t="shared" si="15"/>
        <v>0</v>
      </c>
      <c r="N99" s="48">
        <f t="shared" si="16"/>
        <v>0</v>
      </c>
      <c r="O99" s="49">
        <f t="shared" si="17"/>
        <v>0</v>
      </c>
      <c r="P99" s="48">
        <f t="shared" si="18"/>
        <v>0</v>
      </c>
      <c r="Q99" s="49">
        <f t="shared" si="19"/>
        <v>0</v>
      </c>
      <c r="AF99" s="73" t="s">
        <v>149</v>
      </c>
      <c r="AG99" s="74">
        <v>0</v>
      </c>
      <c r="AH99" s="75">
        <v>0</v>
      </c>
      <c r="AI99" s="76">
        <v>0</v>
      </c>
      <c r="AJ99" s="77">
        <v>4</v>
      </c>
      <c r="AK99" s="78">
        <v>2</v>
      </c>
      <c r="AL99" s="79">
        <v>6</v>
      </c>
      <c r="AM99" s="80">
        <v>1</v>
      </c>
      <c r="AN99" s="81">
        <v>0</v>
      </c>
      <c r="AO99" s="82">
        <v>1</v>
      </c>
      <c r="AP99" s="77">
        <v>5</v>
      </c>
      <c r="AQ99" s="83">
        <v>2</v>
      </c>
      <c r="AR99" s="84">
        <v>7</v>
      </c>
      <c r="AS99" s="71">
        <v>7</v>
      </c>
      <c r="AT99" s="85">
        <f t="shared" si="20"/>
        <v>5.9523809523809521E-3</v>
      </c>
    </row>
    <row r="100" spans="1:46" hidden="1" x14ac:dyDescent="0.2">
      <c r="A100" s="60" t="s">
        <v>280</v>
      </c>
      <c r="B100" s="39">
        <v>0</v>
      </c>
      <c r="C100" s="40">
        <v>0</v>
      </c>
      <c r="D100" s="41">
        <v>0</v>
      </c>
      <c r="E100" s="42">
        <f t="shared" si="13"/>
        <v>0</v>
      </c>
      <c r="F100" s="193">
        <f t="shared" si="14"/>
        <v>0</v>
      </c>
      <c r="G100" s="43">
        <v>0</v>
      </c>
      <c r="H100" s="43">
        <v>0</v>
      </c>
      <c r="I100" s="44">
        <v>0</v>
      </c>
      <c r="J100" s="45">
        <v>0</v>
      </c>
      <c r="K100" s="45">
        <v>0</v>
      </c>
      <c r="L100" s="47">
        <v>0</v>
      </c>
      <c r="M100" s="213">
        <f t="shared" si="15"/>
        <v>0</v>
      </c>
      <c r="N100" s="48">
        <f t="shared" si="16"/>
        <v>0</v>
      </c>
      <c r="O100" s="49">
        <f t="shared" si="17"/>
        <v>0</v>
      </c>
      <c r="P100" s="48">
        <f t="shared" si="18"/>
        <v>0</v>
      </c>
      <c r="Q100" s="49">
        <f t="shared" si="19"/>
        <v>0</v>
      </c>
      <c r="AF100" s="73" t="s">
        <v>153</v>
      </c>
      <c r="AG100" s="74">
        <v>0</v>
      </c>
      <c r="AH100" s="75">
        <v>0</v>
      </c>
      <c r="AI100" s="76">
        <v>0</v>
      </c>
      <c r="AJ100" s="77">
        <v>0</v>
      </c>
      <c r="AK100" s="78">
        <v>0</v>
      </c>
      <c r="AL100" s="79">
        <v>0</v>
      </c>
      <c r="AM100" s="80">
        <v>0</v>
      </c>
      <c r="AN100" s="81">
        <v>0</v>
      </c>
      <c r="AO100" s="82">
        <v>0</v>
      </c>
      <c r="AP100" s="77">
        <v>0</v>
      </c>
      <c r="AQ100" s="83">
        <v>0</v>
      </c>
      <c r="AR100" s="84">
        <v>0</v>
      </c>
      <c r="AS100" s="71">
        <v>0</v>
      </c>
      <c r="AT100" s="85">
        <f t="shared" si="20"/>
        <v>0</v>
      </c>
    </row>
    <row r="101" spans="1:46" hidden="1" x14ac:dyDescent="0.2">
      <c r="A101" s="60" t="s">
        <v>306</v>
      </c>
      <c r="B101" s="39">
        <v>0</v>
      </c>
      <c r="C101" s="40">
        <v>0</v>
      </c>
      <c r="D101" s="41">
        <v>0</v>
      </c>
      <c r="E101" s="42">
        <f t="shared" si="13"/>
        <v>0</v>
      </c>
      <c r="F101" s="193">
        <f t="shared" si="14"/>
        <v>0</v>
      </c>
      <c r="G101" s="43">
        <v>0</v>
      </c>
      <c r="H101" s="43">
        <v>0</v>
      </c>
      <c r="I101" s="44">
        <v>0</v>
      </c>
      <c r="J101" s="45">
        <v>0</v>
      </c>
      <c r="K101" s="45">
        <v>0</v>
      </c>
      <c r="L101" s="47">
        <v>0</v>
      </c>
      <c r="M101" s="213">
        <f t="shared" si="15"/>
        <v>0</v>
      </c>
      <c r="N101" s="48">
        <f t="shared" si="16"/>
        <v>0</v>
      </c>
      <c r="O101" s="49">
        <f t="shared" si="17"/>
        <v>0</v>
      </c>
      <c r="P101" s="48">
        <f t="shared" si="18"/>
        <v>0</v>
      </c>
      <c r="Q101" s="49">
        <f t="shared" si="19"/>
        <v>0</v>
      </c>
      <c r="AF101" s="86" t="s">
        <v>150</v>
      </c>
      <c r="AG101" s="74">
        <v>0</v>
      </c>
      <c r="AH101" s="75">
        <v>0</v>
      </c>
      <c r="AI101" s="76">
        <v>0</v>
      </c>
      <c r="AJ101" s="77">
        <v>0</v>
      </c>
      <c r="AK101" s="78">
        <v>0</v>
      </c>
      <c r="AL101" s="79">
        <v>0</v>
      </c>
      <c r="AM101" s="80">
        <v>0</v>
      </c>
      <c r="AN101" s="81">
        <v>0</v>
      </c>
      <c r="AO101" s="82">
        <v>0</v>
      </c>
      <c r="AP101" s="77">
        <v>0</v>
      </c>
      <c r="AQ101" s="83">
        <v>0</v>
      </c>
      <c r="AR101" s="84">
        <v>0</v>
      </c>
      <c r="AS101" s="71">
        <v>0</v>
      </c>
      <c r="AT101" s="85">
        <f t="shared" si="20"/>
        <v>0</v>
      </c>
    </row>
    <row r="102" spans="1:46" x14ac:dyDescent="0.2">
      <c r="A102" s="60" t="s">
        <v>149</v>
      </c>
      <c r="B102" s="39">
        <v>0</v>
      </c>
      <c r="C102" s="40">
        <v>0</v>
      </c>
      <c r="D102" s="41">
        <v>0</v>
      </c>
      <c r="E102" s="42">
        <f t="shared" si="13"/>
        <v>0</v>
      </c>
      <c r="F102" s="193">
        <f t="shared" si="14"/>
        <v>18</v>
      </c>
      <c r="G102" s="43">
        <v>1</v>
      </c>
      <c r="H102" s="43">
        <v>0</v>
      </c>
      <c r="I102" s="44">
        <v>19</v>
      </c>
      <c r="J102" s="45">
        <v>0</v>
      </c>
      <c r="K102" s="45">
        <v>0</v>
      </c>
      <c r="L102" s="47">
        <v>0</v>
      </c>
      <c r="M102" s="213">
        <f t="shared" si="15"/>
        <v>0</v>
      </c>
      <c r="N102" s="48">
        <f t="shared" si="16"/>
        <v>18</v>
      </c>
      <c r="O102" s="49">
        <f t="shared" si="17"/>
        <v>1</v>
      </c>
      <c r="P102" s="48">
        <f t="shared" si="18"/>
        <v>0</v>
      </c>
      <c r="Q102" s="49">
        <f t="shared" si="19"/>
        <v>19</v>
      </c>
      <c r="AF102" s="86" t="s">
        <v>26</v>
      </c>
      <c r="AG102" s="74">
        <v>0</v>
      </c>
      <c r="AH102" s="75">
        <v>0</v>
      </c>
      <c r="AI102" s="76">
        <v>0</v>
      </c>
      <c r="AJ102" s="77">
        <v>0</v>
      </c>
      <c r="AK102" s="78">
        <v>0</v>
      </c>
      <c r="AL102" s="79">
        <v>0</v>
      </c>
      <c r="AM102" s="80">
        <v>0</v>
      </c>
      <c r="AN102" s="81">
        <v>0</v>
      </c>
      <c r="AO102" s="82">
        <v>0</v>
      </c>
      <c r="AP102" s="77">
        <v>0</v>
      </c>
      <c r="AQ102" s="83">
        <v>0</v>
      </c>
      <c r="AR102" s="84">
        <v>0</v>
      </c>
      <c r="AS102" s="71">
        <v>0</v>
      </c>
      <c r="AT102" s="85">
        <f t="shared" si="20"/>
        <v>0</v>
      </c>
    </row>
    <row r="103" spans="1:46" hidden="1" x14ac:dyDescent="0.2">
      <c r="A103" s="60" t="s">
        <v>307</v>
      </c>
      <c r="B103" s="39">
        <v>0</v>
      </c>
      <c r="C103" s="40">
        <v>0</v>
      </c>
      <c r="D103" s="41">
        <v>0</v>
      </c>
      <c r="E103" s="42">
        <f t="shared" si="13"/>
        <v>0</v>
      </c>
      <c r="F103" s="193">
        <f t="shared" si="14"/>
        <v>0</v>
      </c>
      <c r="G103" s="43">
        <v>0</v>
      </c>
      <c r="H103" s="43">
        <v>0</v>
      </c>
      <c r="I103" s="44">
        <v>0</v>
      </c>
      <c r="J103" s="45">
        <v>0</v>
      </c>
      <c r="K103" s="45">
        <v>0</v>
      </c>
      <c r="L103" s="47">
        <v>0</v>
      </c>
      <c r="M103" s="213">
        <f t="shared" si="15"/>
        <v>0</v>
      </c>
      <c r="N103" s="48">
        <f t="shared" si="16"/>
        <v>0</v>
      </c>
      <c r="O103" s="49">
        <f t="shared" si="17"/>
        <v>0</v>
      </c>
      <c r="P103" s="48">
        <f t="shared" si="18"/>
        <v>0</v>
      </c>
      <c r="Q103" s="49">
        <f t="shared" si="19"/>
        <v>0</v>
      </c>
      <c r="AF103" s="86" t="s">
        <v>14</v>
      </c>
      <c r="AG103" s="74">
        <v>0</v>
      </c>
      <c r="AH103" s="75">
        <v>0</v>
      </c>
      <c r="AI103" s="76">
        <v>0</v>
      </c>
      <c r="AJ103" s="77">
        <v>24</v>
      </c>
      <c r="AK103" s="78">
        <v>7</v>
      </c>
      <c r="AL103" s="79">
        <v>31</v>
      </c>
      <c r="AM103" s="80">
        <v>0</v>
      </c>
      <c r="AN103" s="81">
        <v>0</v>
      </c>
      <c r="AO103" s="82">
        <v>0</v>
      </c>
      <c r="AP103" s="77">
        <v>24</v>
      </c>
      <c r="AQ103" s="83">
        <v>7</v>
      </c>
      <c r="AR103" s="84">
        <v>31</v>
      </c>
      <c r="AS103" s="71">
        <v>31</v>
      </c>
      <c r="AT103" s="85">
        <f t="shared" si="20"/>
        <v>2.6360544217687076E-2</v>
      </c>
    </row>
    <row r="104" spans="1:46" hidden="1" x14ac:dyDescent="0.2">
      <c r="A104" s="60" t="s">
        <v>150</v>
      </c>
      <c r="B104" s="39">
        <v>0</v>
      </c>
      <c r="C104" s="40">
        <v>0</v>
      </c>
      <c r="D104" s="41">
        <v>0</v>
      </c>
      <c r="E104" s="42">
        <f t="shared" si="13"/>
        <v>0</v>
      </c>
      <c r="F104" s="193">
        <f t="shared" si="14"/>
        <v>0</v>
      </c>
      <c r="G104" s="43">
        <v>0</v>
      </c>
      <c r="H104" s="43">
        <v>0</v>
      </c>
      <c r="I104" s="44">
        <v>0</v>
      </c>
      <c r="J104" s="45">
        <v>0</v>
      </c>
      <c r="K104" s="45">
        <v>0</v>
      </c>
      <c r="L104" s="47">
        <v>0</v>
      </c>
      <c r="M104" s="213">
        <f t="shared" si="15"/>
        <v>0</v>
      </c>
      <c r="N104" s="48">
        <f t="shared" si="16"/>
        <v>0</v>
      </c>
      <c r="O104" s="49">
        <f t="shared" si="17"/>
        <v>0</v>
      </c>
      <c r="P104" s="48">
        <f t="shared" si="18"/>
        <v>0</v>
      </c>
      <c r="Q104" s="49">
        <f t="shared" si="19"/>
        <v>0</v>
      </c>
      <c r="AF104" s="86" t="s">
        <v>130</v>
      </c>
      <c r="AG104" s="74">
        <v>0</v>
      </c>
      <c r="AH104" s="75">
        <v>0</v>
      </c>
      <c r="AI104" s="76">
        <v>0</v>
      </c>
      <c r="AJ104" s="77">
        <v>0</v>
      </c>
      <c r="AK104" s="78">
        <v>0</v>
      </c>
      <c r="AL104" s="79">
        <v>0</v>
      </c>
      <c r="AM104" s="80">
        <v>0</v>
      </c>
      <c r="AN104" s="81">
        <v>0</v>
      </c>
      <c r="AO104" s="82">
        <v>0</v>
      </c>
      <c r="AP104" s="77">
        <v>0</v>
      </c>
      <c r="AQ104" s="83">
        <v>0</v>
      </c>
      <c r="AR104" s="84">
        <v>0</v>
      </c>
      <c r="AS104" s="71">
        <v>0</v>
      </c>
      <c r="AT104" s="85">
        <f t="shared" si="20"/>
        <v>0</v>
      </c>
    </row>
    <row r="105" spans="1:46" hidden="1" x14ac:dyDescent="0.2">
      <c r="A105" s="60" t="s">
        <v>26</v>
      </c>
      <c r="B105" s="39">
        <v>0</v>
      </c>
      <c r="C105" s="40">
        <v>0</v>
      </c>
      <c r="D105" s="41">
        <v>0</v>
      </c>
      <c r="E105" s="42">
        <f t="shared" si="13"/>
        <v>0</v>
      </c>
      <c r="F105" s="193">
        <f t="shared" si="14"/>
        <v>0</v>
      </c>
      <c r="G105" s="43">
        <v>0</v>
      </c>
      <c r="H105" s="43">
        <v>0</v>
      </c>
      <c r="I105" s="44">
        <v>0</v>
      </c>
      <c r="J105" s="45">
        <v>0</v>
      </c>
      <c r="K105" s="45">
        <v>0</v>
      </c>
      <c r="L105" s="47">
        <v>0</v>
      </c>
      <c r="M105" s="213">
        <f t="shared" si="15"/>
        <v>0</v>
      </c>
      <c r="N105" s="48">
        <f t="shared" si="16"/>
        <v>0</v>
      </c>
      <c r="O105" s="49">
        <f t="shared" si="17"/>
        <v>0</v>
      </c>
      <c r="P105" s="48">
        <f t="shared" si="18"/>
        <v>0</v>
      </c>
      <c r="Q105" s="49">
        <f t="shared" si="19"/>
        <v>0</v>
      </c>
      <c r="AF105" s="86" t="s">
        <v>68</v>
      </c>
      <c r="AG105" s="74">
        <v>0</v>
      </c>
      <c r="AH105" s="75">
        <v>0</v>
      </c>
      <c r="AI105" s="76">
        <v>0</v>
      </c>
      <c r="AJ105" s="77">
        <v>0</v>
      </c>
      <c r="AK105" s="78">
        <v>0</v>
      </c>
      <c r="AL105" s="79">
        <v>0</v>
      </c>
      <c r="AM105" s="80">
        <v>0</v>
      </c>
      <c r="AN105" s="81">
        <v>0</v>
      </c>
      <c r="AO105" s="82">
        <v>0</v>
      </c>
      <c r="AP105" s="77">
        <v>0</v>
      </c>
      <c r="AQ105" s="83">
        <v>0</v>
      </c>
      <c r="AR105" s="84">
        <v>0</v>
      </c>
      <c r="AS105" s="71">
        <v>0</v>
      </c>
      <c r="AT105" s="85">
        <f t="shared" si="20"/>
        <v>0</v>
      </c>
    </row>
    <row r="106" spans="1:46" x14ac:dyDescent="0.2">
      <c r="A106" s="60" t="s">
        <v>14</v>
      </c>
      <c r="B106" s="39">
        <v>0</v>
      </c>
      <c r="C106" s="40">
        <v>0</v>
      </c>
      <c r="D106" s="41">
        <v>0</v>
      </c>
      <c r="E106" s="42">
        <f t="shared" si="13"/>
        <v>0</v>
      </c>
      <c r="F106" s="193">
        <v>37</v>
      </c>
      <c r="G106" s="43">
        <v>17</v>
      </c>
      <c r="H106" s="43">
        <v>0</v>
      </c>
      <c r="I106" s="44">
        <v>54</v>
      </c>
      <c r="J106" s="45">
        <v>0</v>
      </c>
      <c r="K106" s="45">
        <v>0</v>
      </c>
      <c r="L106" s="47">
        <v>0</v>
      </c>
      <c r="M106" s="213">
        <f t="shared" si="15"/>
        <v>0</v>
      </c>
      <c r="N106" s="48">
        <f t="shared" si="16"/>
        <v>37</v>
      </c>
      <c r="O106" s="49">
        <f t="shared" si="17"/>
        <v>17</v>
      </c>
      <c r="P106" s="48">
        <f t="shared" si="18"/>
        <v>0</v>
      </c>
      <c r="Q106" s="49">
        <f t="shared" si="19"/>
        <v>54</v>
      </c>
      <c r="AF106" s="88" t="s">
        <v>61</v>
      </c>
      <c r="AG106" s="74">
        <v>0</v>
      </c>
      <c r="AH106" s="75">
        <v>0</v>
      </c>
      <c r="AI106" s="76">
        <v>0</v>
      </c>
      <c r="AJ106" s="77">
        <v>0</v>
      </c>
      <c r="AK106" s="78">
        <v>0</v>
      </c>
      <c r="AL106" s="79">
        <v>0</v>
      </c>
      <c r="AM106" s="80">
        <v>0</v>
      </c>
      <c r="AN106" s="81">
        <v>0</v>
      </c>
      <c r="AO106" s="82">
        <v>0</v>
      </c>
      <c r="AP106" s="77">
        <v>0</v>
      </c>
      <c r="AQ106" s="83">
        <v>0</v>
      </c>
      <c r="AR106" s="84">
        <v>0</v>
      </c>
      <c r="AS106" s="71">
        <v>0</v>
      </c>
      <c r="AT106" s="85">
        <f t="shared" si="20"/>
        <v>0</v>
      </c>
    </row>
    <row r="107" spans="1:46" hidden="1" x14ac:dyDescent="0.2">
      <c r="A107" s="60" t="s">
        <v>130</v>
      </c>
      <c r="B107" s="39">
        <v>0</v>
      </c>
      <c r="C107" s="40">
        <v>0</v>
      </c>
      <c r="D107" s="41">
        <v>0</v>
      </c>
      <c r="E107" s="42">
        <f t="shared" si="13"/>
        <v>0</v>
      </c>
      <c r="F107" s="193">
        <f t="shared" si="14"/>
        <v>0</v>
      </c>
      <c r="G107" s="43">
        <v>0</v>
      </c>
      <c r="H107" s="43">
        <v>0</v>
      </c>
      <c r="I107" s="44">
        <v>0</v>
      </c>
      <c r="J107" s="45">
        <v>0</v>
      </c>
      <c r="K107" s="45">
        <v>0</v>
      </c>
      <c r="L107" s="47">
        <v>0</v>
      </c>
      <c r="M107" s="213">
        <f t="shared" si="15"/>
        <v>0</v>
      </c>
      <c r="N107" s="48">
        <f t="shared" si="16"/>
        <v>0</v>
      </c>
      <c r="O107" s="49">
        <f t="shared" si="17"/>
        <v>0</v>
      </c>
      <c r="P107" s="48">
        <f t="shared" si="18"/>
        <v>0</v>
      </c>
      <c r="Q107" s="49">
        <f t="shared" si="19"/>
        <v>0</v>
      </c>
      <c r="AF107" s="86" t="s">
        <v>11</v>
      </c>
      <c r="AG107" s="74">
        <v>0</v>
      </c>
      <c r="AH107" s="75">
        <v>0</v>
      </c>
      <c r="AI107" s="76">
        <v>0</v>
      </c>
      <c r="AJ107" s="77">
        <v>1</v>
      </c>
      <c r="AK107" s="78">
        <v>0</v>
      </c>
      <c r="AL107" s="79">
        <v>1</v>
      </c>
      <c r="AM107" s="80">
        <v>0</v>
      </c>
      <c r="AN107" s="81">
        <v>0</v>
      </c>
      <c r="AO107" s="82">
        <v>0</v>
      </c>
      <c r="AP107" s="77">
        <v>1</v>
      </c>
      <c r="AQ107" s="83">
        <v>0</v>
      </c>
      <c r="AR107" s="84">
        <v>1</v>
      </c>
      <c r="AS107" s="71">
        <v>1</v>
      </c>
      <c r="AT107" s="85">
        <f t="shared" si="20"/>
        <v>8.5034013605442174E-4</v>
      </c>
    </row>
    <row r="108" spans="1:46" x14ac:dyDescent="0.2">
      <c r="A108" s="60" t="s">
        <v>68</v>
      </c>
      <c r="B108" s="39">
        <v>0</v>
      </c>
      <c r="C108" s="40">
        <v>0</v>
      </c>
      <c r="D108" s="41">
        <v>0</v>
      </c>
      <c r="E108" s="42">
        <f t="shared" si="13"/>
        <v>0</v>
      </c>
      <c r="F108" s="193">
        <f t="shared" si="14"/>
        <v>0</v>
      </c>
      <c r="G108" s="43">
        <v>1</v>
      </c>
      <c r="H108" s="43">
        <v>0</v>
      </c>
      <c r="I108" s="44">
        <v>1</v>
      </c>
      <c r="J108" s="45">
        <v>0</v>
      </c>
      <c r="K108" s="45">
        <v>0</v>
      </c>
      <c r="L108" s="47">
        <v>0</v>
      </c>
      <c r="M108" s="213">
        <f t="shared" si="15"/>
        <v>0</v>
      </c>
      <c r="N108" s="48">
        <f t="shared" si="16"/>
        <v>0</v>
      </c>
      <c r="O108" s="49">
        <f t="shared" si="17"/>
        <v>1</v>
      </c>
      <c r="P108" s="48">
        <f t="shared" si="18"/>
        <v>0</v>
      </c>
      <c r="Q108" s="49">
        <f t="shared" si="19"/>
        <v>1</v>
      </c>
      <c r="AF108" s="73" t="s">
        <v>115</v>
      </c>
      <c r="AG108" s="74">
        <v>0</v>
      </c>
      <c r="AH108" s="75">
        <v>0</v>
      </c>
      <c r="AI108" s="76">
        <v>0</v>
      </c>
      <c r="AJ108" s="77">
        <v>0</v>
      </c>
      <c r="AK108" s="78">
        <v>1</v>
      </c>
      <c r="AL108" s="79">
        <v>1</v>
      </c>
      <c r="AM108" s="80">
        <v>0</v>
      </c>
      <c r="AN108" s="81">
        <v>0</v>
      </c>
      <c r="AO108" s="82">
        <v>0</v>
      </c>
      <c r="AP108" s="77">
        <v>0</v>
      </c>
      <c r="AQ108" s="83">
        <v>1</v>
      </c>
      <c r="AR108" s="84">
        <v>1</v>
      </c>
      <c r="AS108" s="71">
        <v>1</v>
      </c>
      <c r="AT108" s="85">
        <f t="shared" si="20"/>
        <v>8.5034013605442174E-4</v>
      </c>
    </row>
    <row r="109" spans="1:46" hidden="1" x14ac:dyDescent="0.2">
      <c r="A109" s="60" t="s">
        <v>259</v>
      </c>
      <c r="B109" s="39">
        <v>0</v>
      </c>
      <c r="C109" s="40">
        <v>0</v>
      </c>
      <c r="D109" s="41">
        <v>0</v>
      </c>
      <c r="E109" s="42">
        <f t="shared" si="13"/>
        <v>0</v>
      </c>
      <c r="F109" s="193">
        <f t="shared" si="14"/>
        <v>0</v>
      </c>
      <c r="G109" s="43">
        <v>0</v>
      </c>
      <c r="H109" s="43">
        <v>0</v>
      </c>
      <c r="I109" s="44">
        <v>0</v>
      </c>
      <c r="J109" s="45">
        <v>0</v>
      </c>
      <c r="K109" s="45">
        <v>0</v>
      </c>
      <c r="L109" s="47">
        <v>0</v>
      </c>
      <c r="M109" s="213">
        <f t="shared" si="15"/>
        <v>0</v>
      </c>
      <c r="N109" s="48">
        <f t="shared" si="16"/>
        <v>0</v>
      </c>
      <c r="O109" s="49">
        <f t="shared" si="17"/>
        <v>0</v>
      </c>
      <c r="P109" s="48">
        <f t="shared" si="18"/>
        <v>0</v>
      </c>
      <c r="Q109" s="49">
        <f t="shared" si="19"/>
        <v>0</v>
      </c>
      <c r="AF109" s="86" t="s">
        <v>158</v>
      </c>
      <c r="AG109" s="74">
        <v>0</v>
      </c>
      <c r="AH109" s="75">
        <v>0</v>
      </c>
      <c r="AI109" s="76">
        <v>0</v>
      </c>
      <c r="AJ109" s="77">
        <v>0</v>
      </c>
      <c r="AK109" s="78">
        <v>0</v>
      </c>
      <c r="AL109" s="79">
        <v>0</v>
      </c>
      <c r="AM109" s="80">
        <v>0</v>
      </c>
      <c r="AN109" s="81">
        <v>0</v>
      </c>
      <c r="AO109" s="82">
        <v>0</v>
      </c>
      <c r="AP109" s="77">
        <v>0</v>
      </c>
      <c r="AQ109" s="83">
        <v>0</v>
      </c>
      <c r="AR109" s="84">
        <v>0</v>
      </c>
      <c r="AS109" s="71">
        <v>0</v>
      </c>
      <c r="AT109" s="85">
        <f t="shared" si="20"/>
        <v>0</v>
      </c>
    </row>
    <row r="110" spans="1:46" hidden="1" x14ac:dyDescent="0.2">
      <c r="A110" s="60" t="s">
        <v>61</v>
      </c>
      <c r="B110" s="39">
        <v>0</v>
      </c>
      <c r="C110" s="40">
        <v>0</v>
      </c>
      <c r="D110" s="41">
        <v>0</v>
      </c>
      <c r="E110" s="42">
        <f t="shared" si="13"/>
        <v>0</v>
      </c>
      <c r="F110" s="193">
        <f t="shared" si="14"/>
        <v>0</v>
      </c>
      <c r="G110" s="43">
        <v>0</v>
      </c>
      <c r="H110" s="43">
        <v>0</v>
      </c>
      <c r="I110" s="44">
        <v>0</v>
      </c>
      <c r="J110" s="45">
        <v>0</v>
      </c>
      <c r="K110" s="45">
        <v>0</v>
      </c>
      <c r="L110" s="47">
        <v>0</v>
      </c>
      <c r="M110" s="213">
        <f t="shared" si="15"/>
        <v>0</v>
      </c>
      <c r="N110" s="48">
        <f t="shared" si="16"/>
        <v>0</v>
      </c>
      <c r="O110" s="49">
        <f t="shared" si="17"/>
        <v>0</v>
      </c>
      <c r="P110" s="48">
        <f t="shared" si="18"/>
        <v>0</v>
      </c>
      <c r="Q110" s="49">
        <f t="shared" si="19"/>
        <v>0</v>
      </c>
      <c r="AF110" s="86" t="s">
        <v>6</v>
      </c>
      <c r="AG110" s="74">
        <v>0</v>
      </c>
      <c r="AH110" s="75">
        <v>0</v>
      </c>
      <c r="AI110" s="76">
        <v>0</v>
      </c>
      <c r="AJ110" s="77">
        <v>0</v>
      </c>
      <c r="AK110" s="78">
        <v>0</v>
      </c>
      <c r="AL110" s="79">
        <v>0</v>
      </c>
      <c r="AM110" s="80">
        <v>0</v>
      </c>
      <c r="AN110" s="81">
        <v>1</v>
      </c>
      <c r="AO110" s="82">
        <v>1</v>
      </c>
      <c r="AP110" s="77">
        <v>0</v>
      </c>
      <c r="AQ110" s="83">
        <v>1</v>
      </c>
      <c r="AR110" s="84">
        <v>1</v>
      </c>
      <c r="AS110" s="71">
        <v>1</v>
      </c>
      <c r="AT110" s="85">
        <f t="shared" si="20"/>
        <v>8.5034013605442174E-4</v>
      </c>
    </row>
    <row r="111" spans="1:46" hidden="1" x14ac:dyDescent="0.2">
      <c r="A111" s="60" t="s">
        <v>263</v>
      </c>
      <c r="B111" s="39">
        <v>0</v>
      </c>
      <c r="C111" s="40">
        <v>0</v>
      </c>
      <c r="D111" s="41">
        <v>0</v>
      </c>
      <c r="E111" s="42">
        <f t="shared" si="13"/>
        <v>0</v>
      </c>
      <c r="F111" s="193">
        <f t="shared" si="14"/>
        <v>0</v>
      </c>
      <c r="G111" s="43">
        <v>0</v>
      </c>
      <c r="H111" s="43">
        <v>0</v>
      </c>
      <c r="I111" s="44">
        <v>0</v>
      </c>
      <c r="J111" s="45">
        <v>0</v>
      </c>
      <c r="K111" s="45">
        <v>0</v>
      </c>
      <c r="L111" s="47">
        <v>0</v>
      </c>
      <c r="M111" s="213">
        <f t="shared" si="15"/>
        <v>0</v>
      </c>
      <c r="N111" s="48">
        <f t="shared" si="16"/>
        <v>0</v>
      </c>
      <c r="O111" s="49">
        <f t="shared" si="17"/>
        <v>0</v>
      </c>
      <c r="P111" s="48">
        <f t="shared" si="18"/>
        <v>0</v>
      </c>
      <c r="Q111" s="49">
        <f t="shared" si="19"/>
        <v>0</v>
      </c>
      <c r="AF111" s="88" t="s">
        <v>42</v>
      </c>
      <c r="AG111" s="74">
        <v>9</v>
      </c>
      <c r="AH111" s="75">
        <v>2</v>
      </c>
      <c r="AI111" s="76">
        <v>11</v>
      </c>
      <c r="AJ111" s="77">
        <v>45</v>
      </c>
      <c r="AK111" s="78">
        <v>20</v>
      </c>
      <c r="AL111" s="79">
        <v>65</v>
      </c>
      <c r="AM111" s="80">
        <v>4</v>
      </c>
      <c r="AN111" s="81">
        <v>3</v>
      </c>
      <c r="AO111" s="82">
        <v>7</v>
      </c>
      <c r="AP111" s="77">
        <v>49</v>
      </c>
      <c r="AQ111" s="83">
        <v>23</v>
      </c>
      <c r="AR111" s="84">
        <v>72</v>
      </c>
      <c r="AS111" s="71">
        <v>83</v>
      </c>
      <c r="AT111" s="85">
        <f t="shared" si="20"/>
        <v>7.0578231292517002E-2</v>
      </c>
    </row>
    <row r="112" spans="1:46" x14ac:dyDescent="0.2">
      <c r="A112" s="60" t="s">
        <v>256</v>
      </c>
      <c r="B112" s="39">
        <v>0</v>
      </c>
      <c r="C112" s="40">
        <v>0</v>
      </c>
      <c r="D112" s="41">
        <v>0</v>
      </c>
      <c r="E112" s="42">
        <f t="shared" si="13"/>
        <v>2</v>
      </c>
      <c r="F112" s="193">
        <f t="shared" si="14"/>
        <v>0</v>
      </c>
      <c r="G112" s="43">
        <v>0</v>
      </c>
      <c r="H112" s="43">
        <v>0</v>
      </c>
      <c r="I112" s="44">
        <v>0</v>
      </c>
      <c r="J112" s="45">
        <v>0</v>
      </c>
      <c r="K112" s="45">
        <v>0</v>
      </c>
      <c r="L112" s="47">
        <v>0</v>
      </c>
      <c r="M112" s="213">
        <f t="shared" si="15"/>
        <v>0</v>
      </c>
      <c r="N112" s="48">
        <f t="shared" si="16"/>
        <v>0</v>
      </c>
      <c r="O112" s="49">
        <f t="shared" si="17"/>
        <v>0</v>
      </c>
      <c r="P112" s="48">
        <f t="shared" si="18"/>
        <v>0</v>
      </c>
      <c r="Q112" s="49">
        <f t="shared" si="19"/>
        <v>2</v>
      </c>
      <c r="AF112" s="86" t="s">
        <v>101</v>
      </c>
      <c r="AG112" s="74">
        <v>0</v>
      </c>
      <c r="AH112" s="75">
        <v>0</v>
      </c>
      <c r="AI112" s="76">
        <v>0</v>
      </c>
      <c r="AJ112" s="77">
        <v>0</v>
      </c>
      <c r="AK112" s="78">
        <v>0</v>
      </c>
      <c r="AL112" s="79">
        <v>0</v>
      </c>
      <c r="AM112" s="80">
        <v>0</v>
      </c>
      <c r="AN112" s="81">
        <v>0</v>
      </c>
      <c r="AO112" s="82">
        <v>0</v>
      </c>
      <c r="AP112" s="77">
        <v>0</v>
      </c>
      <c r="AQ112" s="83">
        <v>0</v>
      </c>
      <c r="AR112" s="84">
        <v>0</v>
      </c>
      <c r="AS112" s="71">
        <v>0</v>
      </c>
      <c r="AT112" s="85">
        <f t="shared" si="20"/>
        <v>0</v>
      </c>
    </row>
    <row r="113" spans="1:46" x14ac:dyDescent="0.2">
      <c r="A113" s="60" t="s">
        <v>329</v>
      </c>
      <c r="B113" s="39">
        <v>1</v>
      </c>
      <c r="C113" s="40">
        <v>1</v>
      </c>
      <c r="D113" s="41">
        <v>0</v>
      </c>
      <c r="E113" s="42">
        <f t="shared" si="13"/>
        <v>2</v>
      </c>
      <c r="F113" s="193">
        <f t="shared" si="14"/>
        <v>6</v>
      </c>
      <c r="G113" s="43">
        <v>2</v>
      </c>
      <c r="H113" s="43">
        <v>0</v>
      </c>
      <c r="I113" s="44">
        <v>8</v>
      </c>
      <c r="J113" s="45">
        <v>0</v>
      </c>
      <c r="K113" s="45">
        <v>0</v>
      </c>
      <c r="L113" s="47">
        <v>0</v>
      </c>
      <c r="M113" s="213">
        <f t="shared" si="15"/>
        <v>0</v>
      </c>
      <c r="N113" s="48">
        <f t="shared" si="16"/>
        <v>7</v>
      </c>
      <c r="O113" s="49">
        <f t="shared" si="17"/>
        <v>3</v>
      </c>
      <c r="P113" s="48">
        <f t="shared" si="18"/>
        <v>0</v>
      </c>
      <c r="Q113" s="49">
        <f t="shared" si="19"/>
        <v>10</v>
      </c>
      <c r="AF113" s="86" t="s">
        <v>35</v>
      </c>
      <c r="AG113" s="74">
        <v>0</v>
      </c>
      <c r="AH113" s="75">
        <v>0</v>
      </c>
      <c r="AI113" s="76">
        <v>0</v>
      </c>
      <c r="AJ113" s="77">
        <v>0</v>
      </c>
      <c r="AK113" s="78">
        <v>0</v>
      </c>
      <c r="AL113" s="79">
        <v>0</v>
      </c>
      <c r="AM113" s="80">
        <v>0</v>
      </c>
      <c r="AN113" s="81">
        <v>0</v>
      </c>
      <c r="AO113" s="82">
        <v>0</v>
      </c>
      <c r="AP113" s="77">
        <v>0</v>
      </c>
      <c r="AQ113" s="83">
        <v>0</v>
      </c>
      <c r="AR113" s="84">
        <v>0</v>
      </c>
      <c r="AS113" s="71">
        <v>0</v>
      </c>
      <c r="AT113" s="85">
        <f t="shared" si="20"/>
        <v>0</v>
      </c>
    </row>
    <row r="114" spans="1:46" x14ac:dyDescent="0.2">
      <c r="A114" s="60" t="s">
        <v>311</v>
      </c>
      <c r="B114" s="39">
        <v>0</v>
      </c>
      <c r="C114" s="40">
        <v>0</v>
      </c>
      <c r="D114" s="41">
        <v>0</v>
      </c>
      <c r="E114" s="42">
        <f t="shared" si="13"/>
        <v>0</v>
      </c>
      <c r="F114" s="193">
        <f t="shared" si="14"/>
        <v>6</v>
      </c>
      <c r="G114" s="43">
        <v>3</v>
      </c>
      <c r="H114" s="43">
        <v>0</v>
      </c>
      <c r="I114" s="44">
        <v>9</v>
      </c>
      <c r="J114" s="45">
        <v>0</v>
      </c>
      <c r="K114" s="45">
        <v>36</v>
      </c>
      <c r="L114" s="47">
        <v>0</v>
      </c>
      <c r="M114" s="213">
        <f t="shared" si="15"/>
        <v>36</v>
      </c>
      <c r="N114" s="48">
        <f t="shared" si="16"/>
        <v>6</v>
      </c>
      <c r="O114" s="49">
        <f t="shared" si="17"/>
        <v>39</v>
      </c>
      <c r="P114" s="48">
        <f t="shared" si="18"/>
        <v>0</v>
      </c>
      <c r="Q114" s="49">
        <f t="shared" si="19"/>
        <v>45</v>
      </c>
      <c r="AF114" s="86" t="s">
        <v>16</v>
      </c>
      <c r="AG114" s="74">
        <v>0</v>
      </c>
      <c r="AH114" s="75">
        <v>0</v>
      </c>
      <c r="AI114" s="76">
        <v>0</v>
      </c>
      <c r="AJ114" s="77">
        <v>0</v>
      </c>
      <c r="AK114" s="78">
        <v>8</v>
      </c>
      <c r="AL114" s="79">
        <v>8</v>
      </c>
      <c r="AM114" s="80">
        <v>4</v>
      </c>
      <c r="AN114" s="81">
        <v>0</v>
      </c>
      <c r="AO114" s="82">
        <v>4</v>
      </c>
      <c r="AP114" s="77">
        <v>4</v>
      </c>
      <c r="AQ114" s="83">
        <v>8</v>
      </c>
      <c r="AR114" s="84">
        <v>12</v>
      </c>
      <c r="AS114" s="71">
        <v>12</v>
      </c>
      <c r="AT114" s="85">
        <f t="shared" si="20"/>
        <v>1.020408163265306E-2</v>
      </c>
    </row>
    <row r="115" spans="1:46" x14ac:dyDescent="0.2">
      <c r="A115" s="60" t="s">
        <v>115</v>
      </c>
      <c r="B115" s="39">
        <v>0</v>
      </c>
      <c r="C115" s="40">
        <v>0</v>
      </c>
      <c r="D115" s="41">
        <v>0</v>
      </c>
      <c r="E115" s="42">
        <f t="shared" si="13"/>
        <v>0</v>
      </c>
      <c r="F115" s="193">
        <f t="shared" si="14"/>
        <v>1</v>
      </c>
      <c r="G115" s="43">
        <v>1</v>
      </c>
      <c r="H115" s="43">
        <v>0</v>
      </c>
      <c r="I115" s="44">
        <v>2</v>
      </c>
      <c r="J115" s="45">
        <v>0</v>
      </c>
      <c r="K115" s="45">
        <v>2</v>
      </c>
      <c r="L115" s="47">
        <v>0</v>
      </c>
      <c r="M115" s="213">
        <f t="shared" si="15"/>
        <v>2</v>
      </c>
      <c r="N115" s="48">
        <f t="shared" si="16"/>
        <v>1</v>
      </c>
      <c r="O115" s="49">
        <f t="shared" si="17"/>
        <v>3</v>
      </c>
      <c r="P115" s="48">
        <f t="shared" si="18"/>
        <v>0</v>
      </c>
      <c r="Q115" s="49">
        <f t="shared" si="19"/>
        <v>4</v>
      </c>
      <c r="AF115" s="73" t="s">
        <v>96</v>
      </c>
      <c r="AG115" s="74">
        <v>0</v>
      </c>
      <c r="AH115" s="75">
        <v>0</v>
      </c>
      <c r="AI115" s="76">
        <v>0</v>
      </c>
      <c r="AJ115" s="77">
        <v>0</v>
      </c>
      <c r="AK115" s="78">
        <v>0</v>
      </c>
      <c r="AL115" s="79">
        <v>0</v>
      </c>
      <c r="AM115" s="80">
        <v>0</v>
      </c>
      <c r="AN115" s="81">
        <v>0</v>
      </c>
      <c r="AO115" s="82">
        <v>0</v>
      </c>
      <c r="AP115" s="77">
        <v>0</v>
      </c>
      <c r="AQ115" s="83">
        <v>0</v>
      </c>
      <c r="AR115" s="84">
        <v>0</v>
      </c>
      <c r="AS115" s="71">
        <v>0</v>
      </c>
      <c r="AT115" s="85">
        <f t="shared" si="20"/>
        <v>0</v>
      </c>
    </row>
    <row r="116" spans="1:46" hidden="1" x14ac:dyDescent="0.2">
      <c r="A116" s="60" t="s">
        <v>158</v>
      </c>
      <c r="B116" s="39">
        <v>0</v>
      </c>
      <c r="C116" s="40">
        <v>0</v>
      </c>
      <c r="D116" s="41">
        <v>0</v>
      </c>
      <c r="E116" s="42">
        <f t="shared" si="13"/>
        <v>0</v>
      </c>
      <c r="F116" s="193">
        <f t="shared" si="14"/>
        <v>0</v>
      </c>
      <c r="G116" s="43">
        <v>0</v>
      </c>
      <c r="H116" s="43">
        <v>0</v>
      </c>
      <c r="I116" s="44">
        <v>0</v>
      </c>
      <c r="J116" s="45">
        <v>0</v>
      </c>
      <c r="K116" s="45">
        <v>0</v>
      </c>
      <c r="L116" s="47">
        <v>0</v>
      </c>
      <c r="M116" s="213">
        <f t="shared" si="15"/>
        <v>0</v>
      </c>
      <c r="N116" s="48">
        <f t="shared" si="16"/>
        <v>0</v>
      </c>
      <c r="O116" s="49">
        <f t="shared" si="17"/>
        <v>0</v>
      </c>
      <c r="P116" s="48">
        <f t="shared" si="18"/>
        <v>0</v>
      </c>
      <c r="Q116" s="49">
        <f t="shared" si="19"/>
        <v>0</v>
      </c>
      <c r="AF116" s="73" t="s">
        <v>107</v>
      </c>
      <c r="AG116" s="74">
        <v>0</v>
      </c>
      <c r="AH116" s="75">
        <v>0</v>
      </c>
      <c r="AI116" s="76">
        <v>0</v>
      </c>
      <c r="AJ116" s="77">
        <v>1</v>
      </c>
      <c r="AK116" s="78">
        <v>0</v>
      </c>
      <c r="AL116" s="79">
        <v>1</v>
      </c>
      <c r="AM116" s="80">
        <v>0</v>
      </c>
      <c r="AN116" s="81">
        <v>0</v>
      </c>
      <c r="AO116" s="82">
        <v>0</v>
      </c>
      <c r="AP116" s="77">
        <v>1</v>
      </c>
      <c r="AQ116" s="83">
        <v>0</v>
      </c>
      <c r="AR116" s="84">
        <v>1</v>
      </c>
      <c r="AS116" s="71">
        <v>1</v>
      </c>
      <c r="AT116" s="85">
        <f t="shared" si="20"/>
        <v>8.5034013605442174E-4</v>
      </c>
    </row>
    <row r="117" spans="1:46" x14ac:dyDescent="0.2">
      <c r="A117" s="60" t="s">
        <v>6</v>
      </c>
      <c r="B117" s="39">
        <v>0</v>
      </c>
      <c r="C117" s="40">
        <v>0</v>
      </c>
      <c r="D117" s="41">
        <v>0</v>
      </c>
      <c r="E117" s="42">
        <f t="shared" si="13"/>
        <v>0</v>
      </c>
      <c r="F117" s="193">
        <f t="shared" si="14"/>
        <v>6</v>
      </c>
      <c r="G117" s="43">
        <v>0</v>
      </c>
      <c r="H117" s="43">
        <v>0</v>
      </c>
      <c r="I117" s="44">
        <v>6</v>
      </c>
      <c r="J117" s="45">
        <v>0</v>
      </c>
      <c r="K117" s="45">
        <v>0</v>
      </c>
      <c r="L117" s="47">
        <v>0</v>
      </c>
      <c r="M117" s="213">
        <f t="shared" si="15"/>
        <v>0</v>
      </c>
      <c r="N117" s="48">
        <f t="shared" ref="N117:N147" si="21">B117+F117+J117</f>
        <v>6</v>
      </c>
      <c r="O117" s="49">
        <f t="shared" ref="O117:O147" si="22">C117+G117+K117</f>
        <v>0</v>
      </c>
      <c r="P117" s="48">
        <f t="shared" ref="P117:P147" si="23">D117+H117+L117</f>
        <v>0</v>
      </c>
      <c r="Q117" s="49">
        <f t="shared" ref="Q117:Q147" si="24">E117+I117+M117</f>
        <v>6</v>
      </c>
      <c r="AF117" s="86" t="s">
        <v>145</v>
      </c>
      <c r="AG117" s="74">
        <v>0</v>
      </c>
      <c r="AH117" s="75">
        <v>0</v>
      </c>
      <c r="AI117" s="76">
        <v>0</v>
      </c>
      <c r="AJ117" s="77">
        <v>1</v>
      </c>
      <c r="AK117" s="78">
        <v>0</v>
      </c>
      <c r="AL117" s="79">
        <v>1</v>
      </c>
      <c r="AM117" s="80">
        <v>1</v>
      </c>
      <c r="AN117" s="81">
        <v>0</v>
      </c>
      <c r="AO117" s="82">
        <v>1</v>
      </c>
      <c r="AP117" s="77">
        <v>2</v>
      </c>
      <c r="AQ117" s="83">
        <v>0</v>
      </c>
      <c r="AR117" s="84">
        <v>2</v>
      </c>
      <c r="AS117" s="71">
        <v>2</v>
      </c>
      <c r="AT117" s="85">
        <f t="shared" si="20"/>
        <v>1.7006802721088435E-3</v>
      </c>
    </row>
    <row r="118" spans="1:46" x14ac:dyDescent="0.2">
      <c r="A118" s="60" t="s">
        <v>257</v>
      </c>
      <c r="B118" s="39">
        <v>0</v>
      </c>
      <c r="C118" s="40">
        <v>0</v>
      </c>
      <c r="D118" s="41">
        <v>0</v>
      </c>
      <c r="E118" s="42">
        <f t="shared" si="13"/>
        <v>18</v>
      </c>
      <c r="F118" s="193">
        <f t="shared" si="14"/>
        <v>0</v>
      </c>
      <c r="G118" s="43">
        <v>0</v>
      </c>
      <c r="H118" s="43">
        <v>0</v>
      </c>
      <c r="I118" s="44">
        <v>0</v>
      </c>
      <c r="J118" s="45">
        <v>0</v>
      </c>
      <c r="K118" s="45">
        <v>0</v>
      </c>
      <c r="L118" s="47">
        <v>0</v>
      </c>
      <c r="M118" s="213">
        <f t="shared" si="15"/>
        <v>0</v>
      </c>
      <c r="N118" s="48">
        <f t="shared" si="21"/>
        <v>0</v>
      </c>
      <c r="O118" s="49">
        <f t="shared" si="22"/>
        <v>0</v>
      </c>
      <c r="P118" s="48">
        <f t="shared" si="23"/>
        <v>0</v>
      </c>
      <c r="Q118" s="49">
        <f t="shared" si="24"/>
        <v>18</v>
      </c>
      <c r="AF118" s="86" t="s">
        <v>146</v>
      </c>
      <c r="AG118" s="74">
        <v>0</v>
      </c>
      <c r="AH118" s="75">
        <v>0</v>
      </c>
      <c r="AI118" s="76">
        <v>0</v>
      </c>
      <c r="AJ118" s="77">
        <v>0</v>
      </c>
      <c r="AK118" s="78">
        <v>0</v>
      </c>
      <c r="AL118" s="79">
        <v>0</v>
      </c>
      <c r="AM118" s="80">
        <v>0</v>
      </c>
      <c r="AN118" s="81">
        <v>0</v>
      </c>
      <c r="AO118" s="82">
        <v>0</v>
      </c>
      <c r="AP118" s="77">
        <v>0</v>
      </c>
      <c r="AQ118" s="83">
        <v>0</v>
      </c>
      <c r="AR118" s="84">
        <v>0</v>
      </c>
      <c r="AS118" s="71">
        <v>0</v>
      </c>
      <c r="AT118" s="85">
        <f t="shared" si="20"/>
        <v>0</v>
      </c>
    </row>
    <row r="119" spans="1:46" x14ac:dyDescent="0.2">
      <c r="A119" s="60" t="s">
        <v>42</v>
      </c>
      <c r="B119" s="39">
        <v>16</v>
      </c>
      <c r="C119" s="40">
        <v>2</v>
      </c>
      <c r="D119" s="41">
        <v>0</v>
      </c>
      <c r="E119" s="42">
        <f t="shared" si="13"/>
        <v>18</v>
      </c>
      <c r="F119" s="193">
        <f t="shared" si="14"/>
        <v>182</v>
      </c>
      <c r="G119" s="43">
        <v>37</v>
      </c>
      <c r="H119" s="43">
        <v>0</v>
      </c>
      <c r="I119" s="44">
        <v>219</v>
      </c>
      <c r="J119" s="45">
        <v>8</v>
      </c>
      <c r="K119" s="45">
        <v>7</v>
      </c>
      <c r="L119" s="47">
        <v>0</v>
      </c>
      <c r="M119" s="213">
        <f t="shared" si="15"/>
        <v>15</v>
      </c>
      <c r="N119" s="48">
        <f t="shared" si="21"/>
        <v>206</v>
      </c>
      <c r="O119" s="49">
        <f t="shared" si="22"/>
        <v>46</v>
      </c>
      <c r="P119" s="48">
        <f t="shared" si="23"/>
        <v>0</v>
      </c>
      <c r="Q119" s="49">
        <f t="shared" si="24"/>
        <v>252</v>
      </c>
      <c r="AF119" s="86" t="s">
        <v>102</v>
      </c>
      <c r="AG119" s="74">
        <v>0</v>
      </c>
      <c r="AH119" s="75">
        <v>0</v>
      </c>
      <c r="AI119" s="76">
        <v>0</v>
      </c>
      <c r="AJ119" s="77">
        <v>0</v>
      </c>
      <c r="AK119" s="78">
        <v>0</v>
      </c>
      <c r="AL119" s="79">
        <v>0</v>
      </c>
      <c r="AM119" s="80">
        <v>0</v>
      </c>
      <c r="AN119" s="81">
        <v>0</v>
      </c>
      <c r="AO119" s="82">
        <v>0</v>
      </c>
      <c r="AP119" s="77">
        <v>0</v>
      </c>
      <c r="AQ119" s="83">
        <v>0</v>
      </c>
      <c r="AR119" s="84">
        <v>0</v>
      </c>
      <c r="AS119" s="71">
        <v>0</v>
      </c>
      <c r="AT119" s="85">
        <f t="shared" si="20"/>
        <v>0</v>
      </c>
    </row>
    <row r="120" spans="1:46" hidden="1" x14ac:dyDescent="0.2">
      <c r="A120" s="60" t="s">
        <v>292</v>
      </c>
      <c r="B120" s="39">
        <v>0</v>
      </c>
      <c r="C120" s="40">
        <v>0</v>
      </c>
      <c r="D120" s="41">
        <v>0</v>
      </c>
      <c r="E120" s="42">
        <f t="shared" si="13"/>
        <v>0</v>
      </c>
      <c r="F120" s="193">
        <f t="shared" si="14"/>
        <v>0</v>
      </c>
      <c r="G120" s="43">
        <v>0</v>
      </c>
      <c r="H120" s="43">
        <v>0</v>
      </c>
      <c r="I120" s="44">
        <v>0</v>
      </c>
      <c r="J120" s="45">
        <v>0</v>
      </c>
      <c r="K120" s="45">
        <v>0</v>
      </c>
      <c r="L120" s="47">
        <v>0</v>
      </c>
      <c r="M120" s="213">
        <f t="shared" si="15"/>
        <v>0</v>
      </c>
      <c r="N120" s="48">
        <f t="shared" si="21"/>
        <v>0</v>
      </c>
      <c r="O120" s="49">
        <f t="shared" si="22"/>
        <v>0</v>
      </c>
      <c r="P120" s="48">
        <f t="shared" si="23"/>
        <v>0</v>
      </c>
      <c r="Q120" s="49">
        <f t="shared" si="24"/>
        <v>0</v>
      </c>
      <c r="AF120" s="86" t="s">
        <v>188</v>
      </c>
      <c r="AG120" s="74">
        <v>0</v>
      </c>
      <c r="AH120" s="75">
        <v>0</v>
      </c>
      <c r="AI120" s="76">
        <v>0</v>
      </c>
      <c r="AJ120" s="77">
        <v>1</v>
      </c>
      <c r="AK120" s="78">
        <v>0</v>
      </c>
      <c r="AL120" s="79">
        <v>1</v>
      </c>
      <c r="AM120" s="80">
        <v>0</v>
      </c>
      <c r="AN120" s="81">
        <v>0</v>
      </c>
      <c r="AO120" s="82">
        <v>0</v>
      </c>
      <c r="AP120" s="77">
        <v>1</v>
      </c>
      <c r="AQ120" s="83">
        <v>0</v>
      </c>
      <c r="AR120" s="84">
        <v>1</v>
      </c>
      <c r="AS120" s="71">
        <v>1</v>
      </c>
      <c r="AT120" s="85">
        <f t="shared" si="20"/>
        <v>8.5034013605442174E-4</v>
      </c>
    </row>
    <row r="121" spans="1:46" x14ac:dyDescent="0.2">
      <c r="A121" s="60" t="s">
        <v>16</v>
      </c>
      <c r="B121" s="39">
        <v>0</v>
      </c>
      <c r="C121" s="40">
        <v>0</v>
      </c>
      <c r="D121" s="41">
        <v>0</v>
      </c>
      <c r="E121" s="42">
        <f t="shared" si="13"/>
        <v>0</v>
      </c>
      <c r="F121" s="193">
        <f t="shared" si="14"/>
        <v>15</v>
      </c>
      <c r="G121" s="43">
        <v>5</v>
      </c>
      <c r="H121" s="43">
        <v>0</v>
      </c>
      <c r="I121" s="44">
        <v>20</v>
      </c>
      <c r="J121" s="45">
        <v>1</v>
      </c>
      <c r="K121" s="45">
        <v>4</v>
      </c>
      <c r="L121" s="47">
        <v>0</v>
      </c>
      <c r="M121" s="213">
        <f t="shared" si="15"/>
        <v>5</v>
      </c>
      <c r="N121" s="48">
        <f t="shared" si="21"/>
        <v>16</v>
      </c>
      <c r="O121" s="49">
        <f t="shared" si="22"/>
        <v>9</v>
      </c>
      <c r="P121" s="48">
        <f t="shared" si="23"/>
        <v>0</v>
      </c>
      <c r="Q121" s="49">
        <f t="shared" si="24"/>
        <v>25</v>
      </c>
      <c r="AF121" s="73" t="s">
        <v>94</v>
      </c>
      <c r="AG121" s="74">
        <v>0</v>
      </c>
      <c r="AH121" s="75">
        <v>0</v>
      </c>
      <c r="AI121" s="76">
        <v>0</v>
      </c>
      <c r="AJ121" s="77">
        <v>0</v>
      </c>
      <c r="AK121" s="78">
        <v>0</v>
      </c>
      <c r="AL121" s="79">
        <v>0</v>
      </c>
      <c r="AM121" s="80">
        <v>0</v>
      </c>
      <c r="AN121" s="81">
        <v>0</v>
      </c>
      <c r="AO121" s="82">
        <v>0</v>
      </c>
      <c r="AP121" s="77">
        <v>0</v>
      </c>
      <c r="AQ121" s="83">
        <v>0</v>
      </c>
      <c r="AR121" s="84">
        <v>0</v>
      </c>
      <c r="AS121" s="71">
        <v>0</v>
      </c>
      <c r="AT121" s="85">
        <f t="shared" si="20"/>
        <v>0</v>
      </c>
    </row>
    <row r="122" spans="1:46" x14ac:dyDescent="0.2">
      <c r="A122" s="60" t="s">
        <v>242</v>
      </c>
      <c r="B122" s="39">
        <v>0</v>
      </c>
      <c r="C122" s="40">
        <v>0</v>
      </c>
      <c r="D122" s="41">
        <v>0</v>
      </c>
      <c r="E122" s="42">
        <f t="shared" si="13"/>
        <v>0</v>
      </c>
      <c r="F122" s="193">
        <f t="shared" si="14"/>
        <v>0</v>
      </c>
      <c r="G122" s="43">
        <v>0</v>
      </c>
      <c r="H122" s="43">
        <v>0</v>
      </c>
      <c r="I122" s="44">
        <v>0</v>
      </c>
      <c r="J122" s="45">
        <v>0</v>
      </c>
      <c r="K122" s="45">
        <v>0</v>
      </c>
      <c r="L122" s="47">
        <v>0</v>
      </c>
      <c r="M122" s="213">
        <f t="shared" si="15"/>
        <v>0</v>
      </c>
      <c r="N122" s="48">
        <f t="shared" si="21"/>
        <v>0</v>
      </c>
      <c r="O122" s="49">
        <f t="shared" si="22"/>
        <v>0</v>
      </c>
      <c r="P122" s="48">
        <f t="shared" si="23"/>
        <v>0</v>
      </c>
      <c r="Q122" s="49">
        <f t="shared" si="24"/>
        <v>0</v>
      </c>
      <c r="AF122" s="86" t="s">
        <v>110</v>
      </c>
      <c r="AG122" s="74">
        <v>0</v>
      </c>
      <c r="AH122" s="75">
        <v>0</v>
      </c>
      <c r="AI122" s="76">
        <v>0</v>
      </c>
      <c r="AJ122" s="77">
        <v>0</v>
      </c>
      <c r="AK122" s="78">
        <v>0</v>
      </c>
      <c r="AL122" s="79">
        <v>0</v>
      </c>
      <c r="AM122" s="80">
        <v>0</v>
      </c>
      <c r="AN122" s="81">
        <v>0</v>
      </c>
      <c r="AO122" s="82">
        <v>0</v>
      </c>
      <c r="AP122" s="77">
        <v>0</v>
      </c>
      <c r="AQ122" s="83">
        <v>0</v>
      </c>
      <c r="AR122" s="84">
        <v>0</v>
      </c>
      <c r="AS122" s="71">
        <v>0</v>
      </c>
      <c r="AT122" s="85">
        <f t="shared" si="20"/>
        <v>0</v>
      </c>
    </row>
    <row r="123" spans="1:46" x14ac:dyDescent="0.2">
      <c r="A123" s="60" t="s">
        <v>260</v>
      </c>
      <c r="B123" s="39">
        <v>0</v>
      </c>
      <c r="C123" s="40">
        <v>0</v>
      </c>
      <c r="D123" s="41">
        <v>0</v>
      </c>
      <c r="E123" s="42">
        <f t="shared" si="13"/>
        <v>0</v>
      </c>
      <c r="F123" s="193">
        <f t="shared" si="14"/>
        <v>1</v>
      </c>
      <c r="G123" s="43">
        <v>0</v>
      </c>
      <c r="H123" s="43">
        <v>0</v>
      </c>
      <c r="I123" s="44">
        <v>1</v>
      </c>
      <c r="J123" s="45">
        <v>0</v>
      </c>
      <c r="K123" s="45">
        <v>0</v>
      </c>
      <c r="L123" s="47">
        <v>0</v>
      </c>
      <c r="M123" s="213">
        <f t="shared" si="15"/>
        <v>0</v>
      </c>
      <c r="N123" s="48">
        <f t="shared" si="21"/>
        <v>1</v>
      </c>
      <c r="O123" s="49">
        <f t="shared" si="22"/>
        <v>0</v>
      </c>
      <c r="P123" s="48">
        <f t="shared" si="23"/>
        <v>0</v>
      </c>
      <c r="Q123" s="49">
        <f t="shared" si="24"/>
        <v>1</v>
      </c>
      <c r="AF123" s="86" t="s">
        <v>62</v>
      </c>
      <c r="AG123" s="74">
        <v>0</v>
      </c>
      <c r="AH123" s="75">
        <v>0</v>
      </c>
      <c r="AI123" s="76">
        <v>0</v>
      </c>
      <c r="AJ123" s="77">
        <v>2</v>
      </c>
      <c r="AK123" s="78">
        <v>0</v>
      </c>
      <c r="AL123" s="79">
        <v>2</v>
      </c>
      <c r="AM123" s="80">
        <v>0</v>
      </c>
      <c r="AN123" s="81">
        <v>0</v>
      </c>
      <c r="AO123" s="82">
        <v>0</v>
      </c>
      <c r="AP123" s="77">
        <v>2</v>
      </c>
      <c r="AQ123" s="83">
        <v>0</v>
      </c>
      <c r="AR123" s="84">
        <v>2</v>
      </c>
      <c r="AS123" s="71">
        <v>2</v>
      </c>
      <c r="AT123" s="85">
        <f t="shared" si="20"/>
        <v>1.7006802721088435E-3</v>
      </c>
    </row>
    <row r="124" spans="1:46" x14ac:dyDescent="0.2">
      <c r="A124" s="60" t="s">
        <v>262</v>
      </c>
      <c r="B124" s="39">
        <v>0</v>
      </c>
      <c r="C124" s="40">
        <v>0</v>
      </c>
      <c r="D124" s="41">
        <v>0</v>
      </c>
      <c r="E124" s="42">
        <f t="shared" si="13"/>
        <v>0</v>
      </c>
      <c r="F124" s="193">
        <f t="shared" si="14"/>
        <v>0</v>
      </c>
      <c r="G124" s="43">
        <v>0</v>
      </c>
      <c r="H124" s="43">
        <v>0</v>
      </c>
      <c r="I124" s="44">
        <v>0</v>
      </c>
      <c r="J124" s="45">
        <v>0</v>
      </c>
      <c r="K124" s="45">
        <v>0</v>
      </c>
      <c r="L124" s="47">
        <v>0</v>
      </c>
      <c r="M124" s="213">
        <f t="shared" si="15"/>
        <v>0</v>
      </c>
      <c r="N124" s="48">
        <f t="shared" si="21"/>
        <v>0</v>
      </c>
      <c r="O124" s="49">
        <f t="shared" si="22"/>
        <v>0</v>
      </c>
      <c r="P124" s="48">
        <f t="shared" si="23"/>
        <v>0</v>
      </c>
      <c r="Q124" s="49">
        <f t="shared" si="24"/>
        <v>0</v>
      </c>
      <c r="AF124" s="86" t="s">
        <v>0</v>
      </c>
      <c r="AG124" s="74">
        <v>0</v>
      </c>
      <c r="AH124" s="75">
        <v>0</v>
      </c>
      <c r="AI124" s="76">
        <v>0</v>
      </c>
      <c r="AJ124" s="77">
        <v>3</v>
      </c>
      <c r="AK124" s="78">
        <v>2</v>
      </c>
      <c r="AL124" s="79">
        <v>5</v>
      </c>
      <c r="AM124" s="80">
        <v>0</v>
      </c>
      <c r="AN124" s="81">
        <v>0</v>
      </c>
      <c r="AO124" s="82">
        <v>0</v>
      </c>
      <c r="AP124" s="77">
        <v>3</v>
      </c>
      <c r="AQ124" s="83">
        <v>2</v>
      </c>
      <c r="AR124" s="84">
        <v>5</v>
      </c>
      <c r="AS124" s="71">
        <v>5</v>
      </c>
      <c r="AT124" s="85">
        <f t="shared" ref="AT124:AT143" si="25">AS124/$AS$182</f>
        <v>4.2517006802721092E-3</v>
      </c>
    </row>
    <row r="125" spans="1:46" x14ac:dyDescent="0.2">
      <c r="A125" s="60" t="s">
        <v>261</v>
      </c>
      <c r="B125" s="39">
        <v>0</v>
      </c>
      <c r="C125" s="40">
        <v>0</v>
      </c>
      <c r="D125" s="41">
        <v>0</v>
      </c>
      <c r="E125" s="42">
        <f t="shared" si="13"/>
        <v>0</v>
      </c>
      <c r="F125" s="193">
        <f t="shared" si="14"/>
        <v>1</v>
      </c>
      <c r="G125" s="43">
        <v>0</v>
      </c>
      <c r="H125" s="43">
        <v>0</v>
      </c>
      <c r="I125" s="44">
        <v>1</v>
      </c>
      <c r="J125" s="45">
        <v>0</v>
      </c>
      <c r="K125" s="45">
        <v>0</v>
      </c>
      <c r="L125" s="47">
        <v>0</v>
      </c>
      <c r="M125" s="213">
        <f t="shared" si="15"/>
        <v>0</v>
      </c>
      <c r="N125" s="48">
        <f t="shared" si="21"/>
        <v>1</v>
      </c>
      <c r="O125" s="49">
        <f t="shared" si="22"/>
        <v>0</v>
      </c>
      <c r="P125" s="48">
        <f t="shared" si="23"/>
        <v>0</v>
      </c>
      <c r="Q125" s="49">
        <f t="shared" si="24"/>
        <v>1</v>
      </c>
      <c r="AF125" s="86" t="s">
        <v>73</v>
      </c>
      <c r="AG125" s="74">
        <v>0</v>
      </c>
      <c r="AH125" s="75">
        <v>0</v>
      </c>
      <c r="AI125" s="76">
        <v>0</v>
      </c>
      <c r="AJ125" s="77">
        <v>1</v>
      </c>
      <c r="AK125" s="78">
        <v>0</v>
      </c>
      <c r="AL125" s="79">
        <v>1</v>
      </c>
      <c r="AM125" s="80">
        <v>1</v>
      </c>
      <c r="AN125" s="81">
        <v>0</v>
      </c>
      <c r="AO125" s="82">
        <v>1</v>
      </c>
      <c r="AP125" s="77">
        <v>2</v>
      </c>
      <c r="AQ125" s="83">
        <v>0</v>
      </c>
      <c r="AR125" s="84">
        <v>2</v>
      </c>
      <c r="AS125" s="71">
        <v>2</v>
      </c>
      <c r="AT125" s="85">
        <f t="shared" si="25"/>
        <v>1.7006802721088435E-3</v>
      </c>
    </row>
    <row r="126" spans="1:46" x14ac:dyDescent="0.2">
      <c r="A126" s="60" t="s">
        <v>145</v>
      </c>
      <c r="B126" s="39">
        <v>0</v>
      </c>
      <c r="C126" s="40">
        <v>0</v>
      </c>
      <c r="D126" s="41">
        <v>0</v>
      </c>
      <c r="E126" s="42">
        <f>SUM(B126:D126)</f>
        <v>0</v>
      </c>
      <c r="F126" s="193">
        <f t="shared" si="14"/>
        <v>2</v>
      </c>
      <c r="G126" s="43">
        <v>0</v>
      </c>
      <c r="H126" s="43">
        <v>0</v>
      </c>
      <c r="I126" s="44">
        <v>2</v>
      </c>
      <c r="J126" s="45">
        <v>0</v>
      </c>
      <c r="K126" s="45">
        <v>0</v>
      </c>
      <c r="L126" s="47">
        <v>0</v>
      </c>
      <c r="M126" s="213">
        <f t="shared" si="15"/>
        <v>0</v>
      </c>
      <c r="N126" s="48">
        <f t="shared" si="21"/>
        <v>2</v>
      </c>
      <c r="O126" s="49">
        <f t="shared" si="22"/>
        <v>0</v>
      </c>
      <c r="P126" s="48">
        <f t="shared" si="23"/>
        <v>0</v>
      </c>
      <c r="Q126" s="49">
        <f t="shared" si="24"/>
        <v>2</v>
      </c>
      <c r="AF126" s="86" t="s">
        <v>97</v>
      </c>
      <c r="AG126" s="74">
        <v>0</v>
      </c>
      <c r="AH126" s="75">
        <v>0</v>
      </c>
      <c r="AI126" s="76">
        <v>0</v>
      </c>
      <c r="AJ126" s="77">
        <v>0</v>
      </c>
      <c r="AK126" s="78">
        <v>1</v>
      </c>
      <c r="AL126" s="79">
        <v>1</v>
      </c>
      <c r="AM126" s="80">
        <v>0</v>
      </c>
      <c r="AN126" s="81">
        <v>1</v>
      </c>
      <c r="AO126" s="82">
        <v>1</v>
      </c>
      <c r="AP126" s="77">
        <v>0</v>
      </c>
      <c r="AQ126" s="83">
        <v>2</v>
      </c>
      <c r="AR126" s="84">
        <v>2</v>
      </c>
      <c r="AS126" s="71">
        <v>2</v>
      </c>
      <c r="AT126" s="85">
        <f t="shared" si="25"/>
        <v>1.7006802721088435E-3</v>
      </c>
    </row>
    <row r="127" spans="1:46" x14ac:dyDescent="0.2">
      <c r="A127" s="60" t="s">
        <v>146</v>
      </c>
      <c r="B127" s="39">
        <v>0</v>
      </c>
      <c r="C127" s="40">
        <v>0</v>
      </c>
      <c r="D127" s="41">
        <v>0</v>
      </c>
      <c r="E127" s="42">
        <f t="shared" si="13"/>
        <v>0</v>
      </c>
      <c r="F127" s="193">
        <f t="shared" si="14"/>
        <v>0</v>
      </c>
      <c r="G127" s="43">
        <v>0</v>
      </c>
      <c r="H127" s="43">
        <v>0</v>
      </c>
      <c r="I127" s="44">
        <v>0</v>
      </c>
      <c r="J127" s="45">
        <v>0</v>
      </c>
      <c r="K127" s="45">
        <v>0</v>
      </c>
      <c r="L127" s="47">
        <v>0</v>
      </c>
      <c r="M127" s="213">
        <f t="shared" si="15"/>
        <v>0</v>
      </c>
      <c r="N127" s="48">
        <f t="shared" si="21"/>
        <v>0</v>
      </c>
      <c r="O127" s="49">
        <f t="shared" si="22"/>
        <v>0</v>
      </c>
      <c r="P127" s="48">
        <f t="shared" si="23"/>
        <v>0</v>
      </c>
      <c r="Q127" s="49">
        <f t="shared" si="24"/>
        <v>0</v>
      </c>
      <c r="AF127" s="86" t="s">
        <v>33</v>
      </c>
      <c r="AG127" s="74">
        <v>0</v>
      </c>
      <c r="AH127" s="75">
        <v>0</v>
      </c>
      <c r="AI127" s="76">
        <v>0</v>
      </c>
      <c r="AJ127" s="77">
        <v>3</v>
      </c>
      <c r="AK127" s="78">
        <v>4</v>
      </c>
      <c r="AL127" s="79">
        <v>7</v>
      </c>
      <c r="AM127" s="80">
        <v>1</v>
      </c>
      <c r="AN127" s="81">
        <v>0</v>
      </c>
      <c r="AO127" s="82">
        <v>1</v>
      </c>
      <c r="AP127" s="77">
        <v>4</v>
      </c>
      <c r="AQ127" s="83">
        <v>4</v>
      </c>
      <c r="AR127" s="84">
        <v>8</v>
      </c>
      <c r="AS127" s="71">
        <v>8</v>
      </c>
      <c r="AT127" s="85">
        <f t="shared" si="25"/>
        <v>6.8027210884353739E-3</v>
      </c>
    </row>
    <row r="128" spans="1:46" x14ac:dyDescent="0.2">
      <c r="A128" s="60" t="s">
        <v>312</v>
      </c>
      <c r="B128" s="39">
        <v>0</v>
      </c>
      <c r="C128" s="40">
        <v>0</v>
      </c>
      <c r="D128" s="41">
        <v>0</v>
      </c>
      <c r="E128" s="42">
        <f t="shared" si="13"/>
        <v>0</v>
      </c>
      <c r="F128" s="193">
        <f t="shared" si="14"/>
        <v>0</v>
      </c>
      <c r="G128" s="43">
        <v>0</v>
      </c>
      <c r="H128" s="43">
        <v>0</v>
      </c>
      <c r="I128" s="44">
        <v>0</v>
      </c>
      <c r="J128" s="45">
        <v>0</v>
      </c>
      <c r="K128" s="45">
        <v>0</v>
      </c>
      <c r="L128" s="47">
        <v>0</v>
      </c>
      <c r="M128" s="213">
        <f t="shared" si="15"/>
        <v>0</v>
      </c>
      <c r="N128" s="48">
        <f t="shared" si="21"/>
        <v>0</v>
      </c>
      <c r="O128" s="49">
        <f t="shared" si="22"/>
        <v>0</v>
      </c>
      <c r="P128" s="48">
        <f t="shared" si="23"/>
        <v>0</v>
      </c>
      <c r="Q128" s="49">
        <f t="shared" si="24"/>
        <v>0</v>
      </c>
      <c r="AF128" s="86" t="s">
        <v>82</v>
      </c>
      <c r="AG128" s="74">
        <v>0</v>
      </c>
      <c r="AH128" s="75">
        <v>0</v>
      </c>
      <c r="AI128" s="76">
        <v>0</v>
      </c>
      <c r="AJ128" s="77">
        <v>0</v>
      </c>
      <c r="AK128" s="78">
        <v>0</v>
      </c>
      <c r="AL128" s="79">
        <v>0</v>
      </c>
      <c r="AM128" s="80">
        <v>0</v>
      </c>
      <c r="AN128" s="81">
        <v>0</v>
      </c>
      <c r="AO128" s="82">
        <v>0</v>
      </c>
      <c r="AP128" s="77">
        <v>0</v>
      </c>
      <c r="AQ128" s="83">
        <v>0</v>
      </c>
      <c r="AR128" s="84">
        <v>0</v>
      </c>
      <c r="AS128" s="71">
        <v>0</v>
      </c>
      <c r="AT128" s="85">
        <f t="shared" si="25"/>
        <v>0</v>
      </c>
    </row>
    <row r="129" spans="1:46" x14ac:dyDescent="0.2">
      <c r="A129" s="60" t="s">
        <v>188</v>
      </c>
      <c r="B129" s="39">
        <v>0</v>
      </c>
      <c r="C129" s="40">
        <v>0</v>
      </c>
      <c r="D129" s="41">
        <v>0</v>
      </c>
      <c r="E129" s="42">
        <f t="shared" si="13"/>
        <v>0</v>
      </c>
      <c r="F129" s="193">
        <f t="shared" si="14"/>
        <v>0</v>
      </c>
      <c r="G129" s="43">
        <v>0</v>
      </c>
      <c r="H129" s="43">
        <v>0</v>
      </c>
      <c r="I129" s="44">
        <v>0</v>
      </c>
      <c r="J129" s="45">
        <v>0</v>
      </c>
      <c r="K129" s="45">
        <v>0</v>
      </c>
      <c r="L129" s="47">
        <v>0</v>
      </c>
      <c r="M129" s="213">
        <f t="shared" si="15"/>
        <v>0</v>
      </c>
      <c r="N129" s="48">
        <f t="shared" si="21"/>
        <v>0</v>
      </c>
      <c r="O129" s="49">
        <f t="shared" si="22"/>
        <v>0</v>
      </c>
      <c r="P129" s="48">
        <f t="shared" si="23"/>
        <v>0</v>
      </c>
      <c r="Q129" s="49">
        <f t="shared" si="24"/>
        <v>0</v>
      </c>
      <c r="AF129" s="86" t="s">
        <v>131</v>
      </c>
      <c r="AG129" s="74">
        <v>0</v>
      </c>
      <c r="AH129" s="75">
        <v>0</v>
      </c>
      <c r="AI129" s="76">
        <v>0</v>
      </c>
      <c r="AJ129" s="77">
        <v>0</v>
      </c>
      <c r="AK129" s="78">
        <v>0</v>
      </c>
      <c r="AL129" s="79">
        <v>0</v>
      </c>
      <c r="AM129" s="80">
        <v>0</v>
      </c>
      <c r="AN129" s="81">
        <v>0</v>
      </c>
      <c r="AO129" s="82">
        <v>0</v>
      </c>
      <c r="AP129" s="77">
        <v>0</v>
      </c>
      <c r="AQ129" s="83">
        <v>0</v>
      </c>
      <c r="AR129" s="84">
        <v>0</v>
      </c>
      <c r="AS129" s="71">
        <v>0</v>
      </c>
      <c r="AT129" s="85">
        <f t="shared" si="25"/>
        <v>0</v>
      </c>
    </row>
    <row r="130" spans="1:46" x14ac:dyDescent="0.2">
      <c r="A130" s="60" t="s">
        <v>251</v>
      </c>
      <c r="B130" s="39">
        <v>0</v>
      </c>
      <c r="C130" s="40">
        <v>0</v>
      </c>
      <c r="D130" s="41">
        <v>0</v>
      </c>
      <c r="E130" s="42">
        <f t="shared" si="13"/>
        <v>0</v>
      </c>
      <c r="F130" s="193">
        <f t="shared" si="14"/>
        <v>0</v>
      </c>
      <c r="G130" s="43">
        <v>0</v>
      </c>
      <c r="H130" s="43">
        <v>0</v>
      </c>
      <c r="I130" s="44">
        <v>0</v>
      </c>
      <c r="J130" s="45">
        <v>0</v>
      </c>
      <c r="K130" s="45">
        <v>0</v>
      </c>
      <c r="L130" s="47">
        <v>0</v>
      </c>
      <c r="M130" s="213">
        <f t="shared" si="15"/>
        <v>0</v>
      </c>
      <c r="N130" s="48">
        <f t="shared" si="21"/>
        <v>0</v>
      </c>
      <c r="O130" s="49">
        <f t="shared" si="22"/>
        <v>0</v>
      </c>
      <c r="P130" s="48">
        <f t="shared" si="23"/>
        <v>0</v>
      </c>
      <c r="Q130" s="49">
        <f t="shared" si="24"/>
        <v>0</v>
      </c>
      <c r="AF130" s="86" t="s">
        <v>92</v>
      </c>
      <c r="AG130" s="74">
        <v>0</v>
      </c>
      <c r="AH130" s="75">
        <v>1</v>
      </c>
      <c r="AI130" s="76">
        <v>1</v>
      </c>
      <c r="AJ130" s="77">
        <v>0</v>
      </c>
      <c r="AK130" s="78">
        <v>1</v>
      </c>
      <c r="AL130" s="79">
        <v>1</v>
      </c>
      <c r="AM130" s="80">
        <v>0</v>
      </c>
      <c r="AN130" s="81">
        <v>0</v>
      </c>
      <c r="AO130" s="82">
        <v>0</v>
      </c>
      <c r="AP130" s="77">
        <v>0</v>
      </c>
      <c r="AQ130" s="83">
        <v>1</v>
      </c>
      <c r="AR130" s="84">
        <v>1</v>
      </c>
      <c r="AS130" s="71">
        <v>2</v>
      </c>
      <c r="AT130" s="85">
        <f t="shared" si="25"/>
        <v>1.7006802721088435E-3</v>
      </c>
    </row>
    <row r="131" spans="1:46" x14ac:dyDescent="0.2">
      <c r="A131" s="60" t="s">
        <v>94</v>
      </c>
      <c r="B131" s="39">
        <v>0</v>
      </c>
      <c r="C131" s="40">
        <v>0</v>
      </c>
      <c r="D131" s="41">
        <v>0</v>
      </c>
      <c r="E131" s="42">
        <f t="shared" si="13"/>
        <v>0</v>
      </c>
      <c r="F131" s="193">
        <f t="shared" si="14"/>
        <v>0</v>
      </c>
      <c r="G131" s="43">
        <v>0</v>
      </c>
      <c r="H131" s="43">
        <v>0</v>
      </c>
      <c r="I131" s="44">
        <v>0</v>
      </c>
      <c r="J131" s="45">
        <v>0</v>
      </c>
      <c r="K131" s="45">
        <v>0</v>
      </c>
      <c r="L131" s="47">
        <v>0</v>
      </c>
      <c r="M131" s="213">
        <f t="shared" si="15"/>
        <v>0</v>
      </c>
      <c r="N131" s="48">
        <f t="shared" si="21"/>
        <v>0</v>
      </c>
      <c r="O131" s="49">
        <f t="shared" si="22"/>
        <v>0</v>
      </c>
      <c r="P131" s="48">
        <f t="shared" si="23"/>
        <v>0</v>
      </c>
      <c r="Q131" s="49">
        <f t="shared" si="24"/>
        <v>0</v>
      </c>
      <c r="AF131" s="88" t="s">
        <v>86</v>
      </c>
      <c r="AG131" s="74">
        <v>0</v>
      </c>
      <c r="AH131" s="75">
        <v>0</v>
      </c>
      <c r="AI131" s="76">
        <v>0</v>
      </c>
      <c r="AJ131" s="77">
        <v>3</v>
      </c>
      <c r="AK131" s="78">
        <v>9</v>
      </c>
      <c r="AL131" s="79">
        <v>12</v>
      </c>
      <c r="AM131" s="80">
        <v>1</v>
      </c>
      <c r="AN131" s="81">
        <v>0</v>
      </c>
      <c r="AO131" s="82">
        <v>1</v>
      </c>
      <c r="AP131" s="77">
        <v>4</v>
      </c>
      <c r="AQ131" s="83">
        <v>9</v>
      </c>
      <c r="AR131" s="84">
        <v>13</v>
      </c>
      <c r="AS131" s="71">
        <v>13</v>
      </c>
      <c r="AT131" s="85">
        <f t="shared" si="25"/>
        <v>1.1054421768707483E-2</v>
      </c>
    </row>
    <row r="132" spans="1:46" x14ac:dyDescent="0.2">
      <c r="A132" s="60" t="s">
        <v>110</v>
      </c>
      <c r="B132" s="39">
        <v>0</v>
      </c>
      <c r="C132" s="40">
        <v>0</v>
      </c>
      <c r="D132" s="41">
        <v>0</v>
      </c>
      <c r="E132" s="42">
        <f t="shared" si="13"/>
        <v>0</v>
      </c>
      <c r="F132" s="193">
        <f t="shared" si="14"/>
        <v>0</v>
      </c>
      <c r="G132" s="43">
        <v>0</v>
      </c>
      <c r="H132" s="43">
        <v>0</v>
      </c>
      <c r="I132" s="44">
        <v>0</v>
      </c>
      <c r="J132" s="45">
        <v>0</v>
      </c>
      <c r="K132" s="45">
        <v>0</v>
      </c>
      <c r="L132" s="47">
        <v>0</v>
      </c>
      <c r="M132" s="213">
        <f t="shared" si="15"/>
        <v>0</v>
      </c>
      <c r="N132" s="48">
        <f t="shared" si="21"/>
        <v>0</v>
      </c>
      <c r="O132" s="49">
        <f t="shared" si="22"/>
        <v>0</v>
      </c>
      <c r="P132" s="48">
        <f t="shared" si="23"/>
        <v>0</v>
      </c>
      <c r="Q132" s="49">
        <f t="shared" si="24"/>
        <v>0</v>
      </c>
      <c r="AF132" s="86" t="s">
        <v>3</v>
      </c>
      <c r="AG132" s="74">
        <v>0</v>
      </c>
      <c r="AH132" s="75">
        <v>0</v>
      </c>
      <c r="AI132" s="76">
        <v>0</v>
      </c>
      <c r="AJ132" s="77">
        <v>0</v>
      </c>
      <c r="AK132" s="78">
        <v>0</v>
      </c>
      <c r="AL132" s="79">
        <v>0</v>
      </c>
      <c r="AM132" s="80">
        <v>0</v>
      </c>
      <c r="AN132" s="81">
        <v>0</v>
      </c>
      <c r="AO132" s="82">
        <v>0</v>
      </c>
      <c r="AP132" s="77">
        <v>0</v>
      </c>
      <c r="AQ132" s="83">
        <v>0</v>
      </c>
      <c r="AR132" s="84">
        <v>0</v>
      </c>
      <c r="AS132" s="71">
        <v>0</v>
      </c>
      <c r="AT132" s="85">
        <f t="shared" si="25"/>
        <v>0</v>
      </c>
    </row>
    <row r="133" spans="1:46" x14ac:dyDescent="0.2">
      <c r="A133" s="60" t="s">
        <v>62</v>
      </c>
      <c r="B133" s="39">
        <v>0</v>
      </c>
      <c r="C133" s="40">
        <v>0</v>
      </c>
      <c r="D133" s="41">
        <v>0</v>
      </c>
      <c r="E133" s="42">
        <f t="shared" si="13"/>
        <v>0</v>
      </c>
      <c r="F133" s="193">
        <f t="shared" si="14"/>
        <v>2</v>
      </c>
      <c r="G133" s="43">
        <v>0</v>
      </c>
      <c r="H133" s="43">
        <v>0</v>
      </c>
      <c r="I133" s="44">
        <v>2</v>
      </c>
      <c r="J133" s="45">
        <v>0</v>
      </c>
      <c r="K133" s="45">
        <v>0</v>
      </c>
      <c r="L133" s="47">
        <v>0</v>
      </c>
      <c r="M133" s="213">
        <f t="shared" si="15"/>
        <v>0</v>
      </c>
      <c r="N133" s="48">
        <f t="shared" si="21"/>
        <v>2</v>
      </c>
      <c r="O133" s="49">
        <f t="shared" si="22"/>
        <v>0</v>
      </c>
      <c r="P133" s="48">
        <f t="shared" si="23"/>
        <v>0</v>
      </c>
      <c r="Q133" s="49">
        <f t="shared" si="24"/>
        <v>2</v>
      </c>
      <c r="AF133" s="86" t="s">
        <v>71</v>
      </c>
      <c r="AG133" s="74">
        <v>0</v>
      </c>
      <c r="AH133" s="75">
        <v>0</v>
      </c>
      <c r="AI133" s="76">
        <v>0</v>
      </c>
      <c r="AJ133" s="77">
        <v>7</v>
      </c>
      <c r="AK133" s="78">
        <v>1</v>
      </c>
      <c r="AL133" s="79">
        <v>8</v>
      </c>
      <c r="AM133" s="80">
        <v>0</v>
      </c>
      <c r="AN133" s="81">
        <v>0</v>
      </c>
      <c r="AO133" s="82">
        <v>0</v>
      </c>
      <c r="AP133" s="77">
        <v>7</v>
      </c>
      <c r="AQ133" s="83">
        <v>1</v>
      </c>
      <c r="AR133" s="84">
        <v>8</v>
      </c>
      <c r="AS133" s="71">
        <v>8</v>
      </c>
      <c r="AT133" s="85">
        <f t="shared" si="25"/>
        <v>6.8027210884353739E-3</v>
      </c>
    </row>
    <row r="134" spans="1:46" x14ac:dyDescent="0.2">
      <c r="A134" s="60" t="s">
        <v>330</v>
      </c>
      <c r="B134" s="39">
        <v>0</v>
      </c>
      <c r="C134" s="40">
        <v>0</v>
      </c>
      <c r="D134" s="41">
        <v>0</v>
      </c>
      <c r="E134" s="42">
        <f t="shared" si="13"/>
        <v>0</v>
      </c>
      <c r="F134" s="193">
        <f t="shared" si="14"/>
        <v>5</v>
      </c>
      <c r="G134" s="43">
        <v>1</v>
      </c>
      <c r="H134" s="43">
        <v>0</v>
      </c>
      <c r="I134" s="44">
        <v>6</v>
      </c>
      <c r="J134" s="45">
        <v>0</v>
      </c>
      <c r="K134" s="45">
        <v>0</v>
      </c>
      <c r="L134" s="47">
        <v>0</v>
      </c>
      <c r="M134" s="213">
        <f t="shared" si="15"/>
        <v>0</v>
      </c>
      <c r="N134" s="48">
        <f t="shared" si="21"/>
        <v>5</v>
      </c>
      <c r="O134" s="49">
        <f t="shared" si="22"/>
        <v>1</v>
      </c>
      <c r="P134" s="48">
        <f t="shared" si="23"/>
        <v>0</v>
      </c>
      <c r="Q134" s="49">
        <f t="shared" si="24"/>
        <v>6</v>
      </c>
      <c r="AF134" s="86" t="s">
        <v>27</v>
      </c>
      <c r="AG134" s="74">
        <v>1</v>
      </c>
      <c r="AH134" s="75">
        <v>0</v>
      </c>
      <c r="AI134" s="76">
        <v>1</v>
      </c>
      <c r="AJ134" s="77">
        <v>2</v>
      </c>
      <c r="AK134" s="78">
        <v>15</v>
      </c>
      <c r="AL134" s="79">
        <v>17</v>
      </c>
      <c r="AM134" s="80">
        <v>0</v>
      </c>
      <c r="AN134" s="81">
        <v>1</v>
      </c>
      <c r="AO134" s="82">
        <v>1</v>
      </c>
      <c r="AP134" s="77">
        <v>2</v>
      </c>
      <c r="AQ134" s="83">
        <v>16</v>
      </c>
      <c r="AR134" s="84">
        <v>18</v>
      </c>
      <c r="AS134" s="71">
        <v>19</v>
      </c>
      <c r="AT134" s="85">
        <f t="shared" si="25"/>
        <v>1.6156462585034014E-2</v>
      </c>
    </row>
    <row r="135" spans="1:46" x14ac:dyDescent="0.2">
      <c r="A135" s="60" t="s">
        <v>258</v>
      </c>
      <c r="B135" s="39">
        <v>0</v>
      </c>
      <c r="C135" s="40">
        <v>0</v>
      </c>
      <c r="D135" s="41">
        <v>0</v>
      </c>
      <c r="E135" s="42">
        <f t="shared" si="13"/>
        <v>0</v>
      </c>
      <c r="F135" s="193">
        <f t="shared" si="14"/>
        <v>0</v>
      </c>
      <c r="G135" s="43">
        <v>0</v>
      </c>
      <c r="H135" s="43">
        <v>0</v>
      </c>
      <c r="I135" s="44">
        <v>0</v>
      </c>
      <c r="J135" s="45">
        <v>0</v>
      </c>
      <c r="K135" s="45">
        <v>0</v>
      </c>
      <c r="L135" s="47">
        <v>0</v>
      </c>
      <c r="M135" s="213">
        <f t="shared" si="15"/>
        <v>0</v>
      </c>
      <c r="N135" s="48">
        <f t="shared" si="21"/>
        <v>0</v>
      </c>
      <c r="O135" s="49">
        <f t="shared" si="22"/>
        <v>0</v>
      </c>
      <c r="P135" s="48">
        <f t="shared" si="23"/>
        <v>0</v>
      </c>
      <c r="Q135" s="49">
        <f t="shared" si="24"/>
        <v>0</v>
      </c>
      <c r="AF135" s="73" t="s">
        <v>100</v>
      </c>
      <c r="AG135" s="74">
        <v>0</v>
      </c>
      <c r="AH135" s="75">
        <v>0</v>
      </c>
      <c r="AI135" s="76">
        <v>0</v>
      </c>
      <c r="AJ135" s="77">
        <v>0</v>
      </c>
      <c r="AK135" s="78">
        <v>0</v>
      </c>
      <c r="AL135" s="79">
        <v>0</v>
      </c>
      <c r="AM135" s="80">
        <v>0</v>
      </c>
      <c r="AN135" s="81">
        <v>0</v>
      </c>
      <c r="AO135" s="82">
        <v>0</v>
      </c>
      <c r="AP135" s="77">
        <v>0</v>
      </c>
      <c r="AQ135" s="83">
        <v>0</v>
      </c>
      <c r="AR135" s="84">
        <v>0</v>
      </c>
      <c r="AS135" s="71">
        <v>0</v>
      </c>
      <c r="AT135" s="85">
        <f t="shared" si="25"/>
        <v>0</v>
      </c>
    </row>
    <row r="136" spans="1:46" x14ac:dyDescent="0.2">
      <c r="A136" s="60" t="s">
        <v>73</v>
      </c>
      <c r="B136" s="39">
        <v>0</v>
      </c>
      <c r="C136" s="40">
        <v>0</v>
      </c>
      <c r="D136" s="41">
        <v>0</v>
      </c>
      <c r="E136" s="42">
        <f t="shared" ref="E136:E194" si="26">SUM(B136:D137)</f>
        <v>0</v>
      </c>
      <c r="F136" s="193">
        <f t="shared" ref="F136:F195" si="27">I136-(G136+H136)</f>
        <v>1</v>
      </c>
      <c r="G136" s="43">
        <v>0</v>
      </c>
      <c r="H136" s="43">
        <v>0</v>
      </c>
      <c r="I136" s="44">
        <v>1</v>
      </c>
      <c r="J136" s="45">
        <v>0</v>
      </c>
      <c r="K136" s="45">
        <v>0</v>
      </c>
      <c r="L136" s="47">
        <v>0</v>
      </c>
      <c r="M136" s="213">
        <f t="shared" si="15"/>
        <v>0</v>
      </c>
      <c r="N136" s="48">
        <f t="shared" si="21"/>
        <v>1</v>
      </c>
      <c r="O136" s="49">
        <f t="shared" si="22"/>
        <v>0</v>
      </c>
      <c r="P136" s="48">
        <f t="shared" si="23"/>
        <v>0</v>
      </c>
      <c r="Q136" s="49">
        <f t="shared" si="24"/>
        <v>1</v>
      </c>
      <c r="AF136" s="73" t="s">
        <v>44</v>
      </c>
      <c r="AG136" s="74">
        <v>0</v>
      </c>
      <c r="AH136" s="75">
        <v>1</v>
      </c>
      <c r="AI136" s="76">
        <v>1</v>
      </c>
      <c r="AJ136" s="77">
        <v>3</v>
      </c>
      <c r="AK136" s="78">
        <v>3</v>
      </c>
      <c r="AL136" s="79">
        <v>6</v>
      </c>
      <c r="AM136" s="80">
        <v>0</v>
      </c>
      <c r="AN136" s="81">
        <v>1</v>
      </c>
      <c r="AO136" s="82">
        <v>1</v>
      </c>
      <c r="AP136" s="77">
        <v>3</v>
      </c>
      <c r="AQ136" s="83">
        <v>4</v>
      </c>
      <c r="AR136" s="84">
        <v>7</v>
      </c>
      <c r="AS136" s="71">
        <v>8</v>
      </c>
      <c r="AT136" s="85">
        <f t="shared" si="25"/>
        <v>6.8027210884353739E-3</v>
      </c>
    </row>
    <row r="137" spans="1:46" x14ac:dyDescent="0.2">
      <c r="A137" s="60" t="s">
        <v>252</v>
      </c>
      <c r="B137" s="39">
        <v>0</v>
      </c>
      <c r="C137" s="40">
        <v>0</v>
      </c>
      <c r="D137" s="41">
        <v>0</v>
      </c>
      <c r="E137" s="42">
        <f t="shared" si="26"/>
        <v>0</v>
      </c>
      <c r="F137" s="193">
        <f t="shared" si="27"/>
        <v>0</v>
      </c>
      <c r="G137" s="43">
        <v>0</v>
      </c>
      <c r="H137" s="43">
        <v>0</v>
      </c>
      <c r="I137" s="44">
        <v>0</v>
      </c>
      <c r="J137" s="45">
        <v>0</v>
      </c>
      <c r="K137" s="45">
        <v>0</v>
      </c>
      <c r="L137" s="47">
        <v>0</v>
      </c>
      <c r="M137" s="213">
        <f t="shared" ref="M137:M195" si="28">SUM(J137:L137)</f>
        <v>0</v>
      </c>
      <c r="N137" s="48">
        <f t="shared" si="21"/>
        <v>0</v>
      </c>
      <c r="O137" s="49">
        <f t="shared" si="22"/>
        <v>0</v>
      </c>
      <c r="P137" s="48">
        <f t="shared" si="23"/>
        <v>0</v>
      </c>
      <c r="Q137" s="49">
        <f t="shared" si="24"/>
        <v>0</v>
      </c>
      <c r="AF137" s="73" t="s">
        <v>20</v>
      </c>
      <c r="AG137" s="74">
        <v>0</v>
      </c>
      <c r="AH137" s="75">
        <v>0</v>
      </c>
      <c r="AI137" s="76">
        <v>0</v>
      </c>
      <c r="AJ137" s="77">
        <v>0</v>
      </c>
      <c r="AK137" s="78">
        <v>0</v>
      </c>
      <c r="AL137" s="79">
        <v>0</v>
      </c>
      <c r="AM137" s="80">
        <v>0</v>
      </c>
      <c r="AN137" s="81">
        <v>0</v>
      </c>
      <c r="AO137" s="82">
        <v>0</v>
      </c>
      <c r="AP137" s="77">
        <v>0</v>
      </c>
      <c r="AQ137" s="83">
        <v>0</v>
      </c>
      <c r="AR137" s="84">
        <v>0</v>
      </c>
      <c r="AS137" s="71">
        <v>0</v>
      </c>
      <c r="AT137" s="85">
        <f t="shared" si="25"/>
        <v>0</v>
      </c>
    </row>
    <row r="138" spans="1:46" x14ac:dyDescent="0.2">
      <c r="A138" s="60" t="s">
        <v>97</v>
      </c>
      <c r="B138" s="39">
        <v>0</v>
      </c>
      <c r="C138" s="40">
        <v>0</v>
      </c>
      <c r="D138" s="41">
        <v>0</v>
      </c>
      <c r="E138" s="42">
        <f t="shared" si="26"/>
        <v>0</v>
      </c>
      <c r="F138" s="193">
        <f t="shared" si="27"/>
        <v>0</v>
      </c>
      <c r="G138" s="43">
        <v>0</v>
      </c>
      <c r="H138" s="43">
        <v>0</v>
      </c>
      <c r="I138" s="44">
        <v>0</v>
      </c>
      <c r="J138" s="45">
        <v>0</v>
      </c>
      <c r="K138" s="45">
        <v>0</v>
      </c>
      <c r="L138" s="47">
        <v>0</v>
      </c>
      <c r="M138" s="213">
        <f t="shared" si="28"/>
        <v>0</v>
      </c>
      <c r="N138" s="48">
        <f t="shared" si="21"/>
        <v>0</v>
      </c>
      <c r="O138" s="49">
        <f t="shared" si="22"/>
        <v>0</v>
      </c>
      <c r="P138" s="48">
        <f t="shared" si="23"/>
        <v>0</v>
      </c>
      <c r="Q138" s="49">
        <f t="shared" si="24"/>
        <v>0</v>
      </c>
      <c r="AF138" s="73" t="s">
        <v>69</v>
      </c>
      <c r="AG138" s="74">
        <v>0</v>
      </c>
      <c r="AH138" s="75">
        <v>0</v>
      </c>
      <c r="AI138" s="76">
        <v>0</v>
      </c>
      <c r="AJ138" s="77">
        <v>0</v>
      </c>
      <c r="AK138" s="78">
        <v>0</v>
      </c>
      <c r="AL138" s="79">
        <v>0</v>
      </c>
      <c r="AM138" s="80">
        <v>0</v>
      </c>
      <c r="AN138" s="81">
        <v>0</v>
      </c>
      <c r="AO138" s="82">
        <v>0</v>
      </c>
      <c r="AP138" s="77">
        <v>0</v>
      </c>
      <c r="AQ138" s="83">
        <v>0</v>
      </c>
      <c r="AR138" s="84">
        <v>0</v>
      </c>
      <c r="AS138" s="71">
        <v>0</v>
      </c>
      <c r="AT138" s="85">
        <f t="shared" si="25"/>
        <v>0</v>
      </c>
    </row>
    <row r="139" spans="1:46" x14ac:dyDescent="0.2">
      <c r="A139" s="60" t="s">
        <v>269</v>
      </c>
      <c r="B139" s="39">
        <v>0</v>
      </c>
      <c r="C139" s="40">
        <v>0</v>
      </c>
      <c r="D139" s="41">
        <v>0</v>
      </c>
      <c r="E139" s="42">
        <f t="shared" si="26"/>
        <v>0</v>
      </c>
      <c r="F139" s="193">
        <f t="shared" si="27"/>
        <v>1</v>
      </c>
      <c r="G139" s="43">
        <v>0</v>
      </c>
      <c r="H139" s="43">
        <v>0</v>
      </c>
      <c r="I139" s="44">
        <v>1</v>
      </c>
      <c r="J139" s="45">
        <v>0</v>
      </c>
      <c r="K139" s="45">
        <v>0</v>
      </c>
      <c r="L139" s="47">
        <v>0</v>
      </c>
      <c r="M139" s="213">
        <f t="shared" si="28"/>
        <v>0</v>
      </c>
      <c r="N139" s="48">
        <f t="shared" si="21"/>
        <v>1</v>
      </c>
      <c r="O139" s="49">
        <f t="shared" si="22"/>
        <v>0</v>
      </c>
      <c r="P139" s="48">
        <f t="shared" si="23"/>
        <v>0</v>
      </c>
      <c r="Q139" s="49">
        <f t="shared" si="24"/>
        <v>1</v>
      </c>
      <c r="AF139" s="86" t="s">
        <v>119</v>
      </c>
      <c r="AG139" s="74">
        <v>0</v>
      </c>
      <c r="AH139" s="75">
        <v>0</v>
      </c>
      <c r="AI139" s="76">
        <v>0</v>
      </c>
      <c r="AJ139" s="77">
        <v>0</v>
      </c>
      <c r="AK139" s="78">
        <v>0</v>
      </c>
      <c r="AL139" s="79">
        <v>0</v>
      </c>
      <c r="AM139" s="80">
        <v>0</v>
      </c>
      <c r="AN139" s="81">
        <v>0</v>
      </c>
      <c r="AO139" s="82">
        <v>0</v>
      </c>
      <c r="AP139" s="77">
        <v>0</v>
      </c>
      <c r="AQ139" s="83">
        <v>0</v>
      </c>
      <c r="AR139" s="84">
        <v>0</v>
      </c>
      <c r="AS139" s="71">
        <v>0</v>
      </c>
      <c r="AT139" s="85">
        <f t="shared" si="25"/>
        <v>0</v>
      </c>
    </row>
    <row r="140" spans="1:46" x14ac:dyDescent="0.2">
      <c r="A140" s="60" t="s">
        <v>33</v>
      </c>
      <c r="B140" s="39">
        <v>0</v>
      </c>
      <c r="C140" s="40">
        <v>0</v>
      </c>
      <c r="D140" s="41">
        <v>0</v>
      </c>
      <c r="E140" s="42">
        <f t="shared" si="26"/>
        <v>0</v>
      </c>
      <c r="F140" s="193">
        <f t="shared" si="27"/>
        <v>18</v>
      </c>
      <c r="G140" s="43">
        <v>3</v>
      </c>
      <c r="H140" s="43">
        <v>0</v>
      </c>
      <c r="I140" s="44">
        <v>21</v>
      </c>
      <c r="J140" s="45">
        <v>0</v>
      </c>
      <c r="K140" s="45">
        <v>0</v>
      </c>
      <c r="L140" s="47">
        <v>0</v>
      </c>
      <c r="M140" s="213">
        <f t="shared" si="28"/>
        <v>0</v>
      </c>
      <c r="N140" s="48">
        <f t="shared" si="21"/>
        <v>18</v>
      </c>
      <c r="O140" s="49">
        <f t="shared" si="22"/>
        <v>3</v>
      </c>
      <c r="P140" s="48">
        <f t="shared" si="23"/>
        <v>0</v>
      </c>
      <c r="Q140" s="49">
        <f t="shared" si="24"/>
        <v>21</v>
      </c>
      <c r="AF140" s="86" t="s">
        <v>76</v>
      </c>
      <c r="AG140" s="74">
        <v>0</v>
      </c>
      <c r="AH140" s="75">
        <v>0</v>
      </c>
      <c r="AI140" s="76">
        <v>0</v>
      </c>
      <c r="AJ140" s="77">
        <v>0</v>
      </c>
      <c r="AK140" s="78">
        <v>0</v>
      </c>
      <c r="AL140" s="79">
        <v>0</v>
      </c>
      <c r="AM140" s="80">
        <v>0</v>
      </c>
      <c r="AN140" s="81">
        <v>0</v>
      </c>
      <c r="AO140" s="82">
        <v>0</v>
      </c>
      <c r="AP140" s="77">
        <v>0</v>
      </c>
      <c r="AQ140" s="83">
        <v>0</v>
      </c>
      <c r="AR140" s="84">
        <v>0</v>
      </c>
      <c r="AS140" s="71">
        <v>0</v>
      </c>
      <c r="AT140" s="85">
        <f t="shared" si="25"/>
        <v>0</v>
      </c>
    </row>
    <row r="141" spans="1:46" x14ac:dyDescent="0.2">
      <c r="A141" s="60" t="s">
        <v>82</v>
      </c>
      <c r="B141" s="39">
        <v>0</v>
      </c>
      <c r="C141" s="40">
        <v>0</v>
      </c>
      <c r="D141" s="41">
        <v>0</v>
      </c>
      <c r="E141" s="42">
        <f t="shared" si="26"/>
        <v>0</v>
      </c>
      <c r="F141" s="193">
        <f t="shared" si="27"/>
        <v>1</v>
      </c>
      <c r="G141" s="43">
        <v>0</v>
      </c>
      <c r="H141" s="43">
        <v>0</v>
      </c>
      <c r="I141" s="44">
        <v>1</v>
      </c>
      <c r="J141" s="45">
        <v>1</v>
      </c>
      <c r="K141" s="45">
        <v>0</v>
      </c>
      <c r="L141" s="47">
        <v>0</v>
      </c>
      <c r="M141" s="213">
        <f t="shared" si="28"/>
        <v>1</v>
      </c>
      <c r="N141" s="48">
        <f t="shared" si="21"/>
        <v>2</v>
      </c>
      <c r="O141" s="49">
        <f t="shared" si="22"/>
        <v>0</v>
      </c>
      <c r="P141" s="48">
        <f t="shared" si="23"/>
        <v>0</v>
      </c>
      <c r="Q141" s="49">
        <f t="shared" si="24"/>
        <v>2</v>
      </c>
      <c r="AF141" s="73" t="s">
        <v>32</v>
      </c>
      <c r="AG141" s="74">
        <v>0</v>
      </c>
      <c r="AH141" s="75">
        <v>0</v>
      </c>
      <c r="AI141" s="76">
        <v>0</v>
      </c>
      <c r="AJ141" s="77">
        <v>0</v>
      </c>
      <c r="AK141" s="78">
        <v>0</v>
      </c>
      <c r="AL141" s="79">
        <v>0</v>
      </c>
      <c r="AM141" s="80">
        <v>0</v>
      </c>
      <c r="AN141" s="81">
        <v>0</v>
      </c>
      <c r="AO141" s="82">
        <v>0</v>
      </c>
      <c r="AP141" s="77">
        <v>0</v>
      </c>
      <c r="AQ141" s="83">
        <v>0</v>
      </c>
      <c r="AR141" s="84">
        <v>0</v>
      </c>
      <c r="AS141" s="71">
        <v>0</v>
      </c>
      <c r="AT141" s="85">
        <f t="shared" si="25"/>
        <v>0</v>
      </c>
    </row>
    <row r="142" spans="1:46" x14ac:dyDescent="0.2">
      <c r="A142" s="60" t="s">
        <v>290</v>
      </c>
      <c r="B142" s="39">
        <v>0</v>
      </c>
      <c r="C142" s="40">
        <v>0</v>
      </c>
      <c r="D142" s="41">
        <v>0</v>
      </c>
      <c r="E142" s="42">
        <f t="shared" si="26"/>
        <v>0</v>
      </c>
      <c r="F142" s="193">
        <f t="shared" si="27"/>
        <v>0</v>
      </c>
      <c r="G142" s="43">
        <v>0</v>
      </c>
      <c r="H142" s="43">
        <v>0</v>
      </c>
      <c r="I142" s="44">
        <v>0</v>
      </c>
      <c r="J142" s="45">
        <v>0</v>
      </c>
      <c r="K142" s="45">
        <v>0</v>
      </c>
      <c r="L142" s="47">
        <v>0</v>
      </c>
      <c r="M142" s="213">
        <f t="shared" si="28"/>
        <v>0</v>
      </c>
      <c r="N142" s="48">
        <f t="shared" si="21"/>
        <v>0</v>
      </c>
      <c r="O142" s="49">
        <f t="shared" si="22"/>
        <v>0</v>
      </c>
      <c r="P142" s="48">
        <f t="shared" si="23"/>
        <v>0</v>
      </c>
      <c r="Q142" s="49">
        <f t="shared" si="24"/>
        <v>0</v>
      </c>
      <c r="AF142" s="86" t="s">
        <v>52</v>
      </c>
      <c r="AG142" s="74">
        <v>0</v>
      </c>
      <c r="AH142" s="75">
        <v>0</v>
      </c>
      <c r="AI142" s="76">
        <v>0</v>
      </c>
      <c r="AJ142" s="77">
        <v>0</v>
      </c>
      <c r="AK142" s="78">
        <v>0</v>
      </c>
      <c r="AL142" s="79">
        <v>0</v>
      </c>
      <c r="AM142" s="80">
        <v>0</v>
      </c>
      <c r="AN142" s="81">
        <v>0</v>
      </c>
      <c r="AO142" s="82">
        <v>0</v>
      </c>
      <c r="AP142" s="77">
        <v>0</v>
      </c>
      <c r="AQ142" s="83">
        <v>0</v>
      </c>
      <c r="AR142" s="84">
        <v>0</v>
      </c>
      <c r="AS142" s="71">
        <v>0</v>
      </c>
      <c r="AT142" s="85">
        <f t="shared" si="25"/>
        <v>0</v>
      </c>
    </row>
    <row r="143" spans="1:46" x14ac:dyDescent="0.2">
      <c r="A143" s="60" t="s">
        <v>291</v>
      </c>
      <c r="B143" s="39">
        <v>0</v>
      </c>
      <c r="C143" s="40">
        <v>0</v>
      </c>
      <c r="D143" s="41">
        <v>0</v>
      </c>
      <c r="E143" s="42">
        <f t="shared" si="26"/>
        <v>0</v>
      </c>
      <c r="F143" s="193">
        <f t="shared" si="27"/>
        <v>0</v>
      </c>
      <c r="G143" s="43">
        <v>0</v>
      </c>
      <c r="H143" s="43">
        <v>0</v>
      </c>
      <c r="I143" s="44">
        <v>0</v>
      </c>
      <c r="J143" s="45">
        <v>0</v>
      </c>
      <c r="K143" s="45">
        <v>0</v>
      </c>
      <c r="L143" s="47">
        <v>0</v>
      </c>
      <c r="M143" s="213">
        <f t="shared" si="28"/>
        <v>0</v>
      </c>
      <c r="N143" s="48">
        <f t="shared" si="21"/>
        <v>0</v>
      </c>
      <c r="O143" s="49">
        <f t="shared" si="22"/>
        <v>0</v>
      </c>
      <c r="P143" s="48">
        <f t="shared" si="23"/>
        <v>0</v>
      </c>
      <c r="Q143" s="49">
        <f t="shared" si="24"/>
        <v>0</v>
      </c>
      <c r="AF143" s="86" t="s">
        <v>189</v>
      </c>
      <c r="AG143" s="74">
        <v>0</v>
      </c>
      <c r="AH143" s="75">
        <v>0</v>
      </c>
      <c r="AI143" s="76">
        <v>0</v>
      </c>
      <c r="AJ143" s="77">
        <v>45</v>
      </c>
      <c r="AK143" s="78">
        <v>7</v>
      </c>
      <c r="AL143" s="79">
        <v>52</v>
      </c>
      <c r="AM143" s="80">
        <v>0</v>
      </c>
      <c r="AN143" s="81">
        <v>0</v>
      </c>
      <c r="AO143" s="82">
        <v>0</v>
      </c>
      <c r="AP143" s="77">
        <v>45</v>
      </c>
      <c r="AQ143" s="83">
        <v>7</v>
      </c>
      <c r="AR143" s="84">
        <v>52</v>
      </c>
      <c r="AS143" s="71">
        <v>52</v>
      </c>
      <c r="AT143" s="85">
        <f t="shared" si="25"/>
        <v>4.4217687074829932E-2</v>
      </c>
    </row>
    <row r="144" spans="1:46" x14ac:dyDescent="0.2">
      <c r="A144" s="60" t="s">
        <v>131</v>
      </c>
      <c r="B144" s="39">
        <v>0</v>
      </c>
      <c r="C144" s="40">
        <v>0</v>
      </c>
      <c r="D144" s="41">
        <v>0</v>
      </c>
      <c r="E144" s="42">
        <f t="shared" si="26"/>
        <v>0</v>
      </c>
      <c r="F144" s="193">
        <f t="shared" si="27"/>
        <v>0</v>
      </c>
      <c r="G144" s="43">
        <v>0</v>
      </c>
      <c r="H144" s="43">
        <v>0</v>
      </c>
      <c r="I144" s="44">
        <v>0</v>
      </c>
      <c r="J144" s="45">
        <v>0</v>
      </c>
      <c r="K144" s="45">
        <v>0</v>
      </c>
      <c r="L144" s="47">
        <v>0</v>
      </c>
      <c r="M144" s="213">
        <f t="shared" si="28"/>
        <v>0</v>
      </c>
      <c r="N144" s="48">
        <f t="shared" si="21"/>
        <v>0</v>
      </c>
      <c r="O144" s="49">
        <f t="shared" si="22"/>
        <v>0</v>
      </c>
      <c r="P144" s="48">
        <f t="shared" si="23"/>
        <v>0</v>
      </c>
      <c r="Q144" s="49">
        <f t="shared" si="24"/>
        <v>0</v>
      </c>
      <c r="AF144" s="86" t="s">
        <v>51</v>
      </c>
      <c r="AG144" s="74">
        <v>1</v>
      </c>
      <c r="AH144" s="75">
        <v>0</v>
      </c>
      <c r="AI144" s="76">
        <v>1</v>
      </c>
      <c r="AJ144" s="77">
        <v>14</v>
      </c>
      <c r="AK144" s="78">
        <v>7</v>
      </c>
      <c r="AL144" s="79">
        <v>21</v>
      </c>
      <c r="AM144" s="80">
        <v>6</v>
      </c>
      <c r="AN144" s="81">
        <v>4</v>
      </c>
      <c r="AO144" s="82">
        <v>10</v>
      </c>
      <c r="AP144" s="77">
        <v>20</v>
      </c>
      <c r="AQ144" s="83">
        <v>11</v>
      </c>
      <c r="AR144" s="84">
        <v>31</v>
      </c>
      <c r="AS144" s="71">
        <v>32</v>
      </c>
      <c r="AT144" s="85">
        <f t="shared" ref="AT144:AT175" si="29">AS144/$AS$182</f>
        <v>2.7210884353741496E-2</v>
      </c>
    </row>
    <row r="145" spans="1:46" x14ac:dyDescent="0.2">
      <c r="A145" s="60" t="s">
        <v>92</v>
      </c>
      <c r="B145" s="39">
        <v>0</v>
      </c>
      <c r="C145" s="40">
        <v>0</v>
      </c>
      <c r="D145" s="41">
        <v>0</v>
      </c>
      <c r="E145" s="42">
        <f t="shared" si="26"/>
        <v>0</v>
      </c>
      <c r="F145" s="193">
        <f t="shared" si="27"/>
        <v>3</v>
      </c>
      <c r="G145" s="43">
        <v>2</v>
      </c>
      <c r="H145" s="43">
        <v>0</v>
      </c>
      <c r="I145" s="44">
        <v>5</v>
      </c>
      <c r="J145" s="45">
        <v>1</v>
      </c>
      <c r="K145" s="45">
        <v>1</v>
      </c>
      <c r="L145" s="47">
        <v>0</v>
      </c>
      <c r="M145" s="213">
        <f t="shared" si="28"/>
        <v>2</v>
      </c>
      <c r="N145" s="48">
        <f t="shared" si="21"/>
        <v>4</v>
      </c>
      <c r="O145" s="49">
        <f t="shared" si="22"/>
        <v>3</v>
      </c>
      <c r="P145" s="48">
        <f t="shared" si="23"/>
        <v>0</v>
      </c>
      <c r="Q145" s="49">
        <f t="shared" si="24"/>
        <v>7</v>
      </c>
      <c r="AF145" s="86" t="s">
        <v>7</v>
      </c>
      <c r="AG145" s="74">
        <v>0</v>
      </c>
      <c r="AH145" s="75">
        <v>0</v>
      </c>
      <c r="AI145" s="76">
        <v>0</v>
      </c>
      <c r="AJ145" s="77">
        <v>4</v>
      </c>
      <c r="AK145" s="78">
        <v>1</v>
      </c>
      <c r="AL145" s="79">
        <v>5</v>
      </c>
      <c r="AM145" s="80">
        <v>1</v>
      </c>
      <c r="AN145" s="81">
        <v>0</v>
      </c>
      <c r="AO145" s="82">
        <v>1</v>
      </c>
      <c r="AP145" s="77">
        <v>5</v>
      </c>
      <c r="AQ145" s="83">
        <v>1</v>
      </c>
      <c r="AR145" s="84">
        <v>6</v>
      </c>
      <c r="AS145" s="71">
        <v>6</v>
      </c>
      <c r="AT145" s="85">
        <f t="shared" si="29"/>
        <v>5.1020408163265302E-3</v>
      </c>
    </row>
    <row r="146" spans="1:46" x14ac:dyDescent="0.2">
      <c r="A146" s="60" t="s">
        <v>86</v>
      </c>
      <c r="B146" s="39">
        <v>0</v>
      </c>
      <c r="C146" s="40">
        <v>0</v>
      </c>
      <c r="D146" s="41">
        <v>0</v>
      </c>
      <c r="E146" s="42">
        <f t="shared" si="26"/>
        <v>0</v>
      </c>
      <c r="F146" s="193">
        <v>8</v>
      </c>
      <c r="G146" s="43">
        <v>3</v>
      </c>
      <c r="H146" s="43">
        <v>0</v>
      </c>
      <c r="I146" s="44">
        <v>11</v>
      </c>
      <c r="J146" s="45">
        <v>0</v>
      </c>
      <c r="K146" s="45">
        <v>6</v>
      </c>
      <c r="L146" s="47">
        <v>0</v>
      </c>
      <c r="M146" s="213">
        <f t="shared" si="28"/>
        <v>6</v>
      </c>
      <c r="N146" s="48">
        <f t="shared" si="21"/>
        <v>8</v>
      </c>
      <c r="O146" s="49">
        <f t="shared" si="22"/>
        <v>9</v>
      </c>
      <c r="P146" s="48">
        <f t="shared" si="23"/>
        <v>0</v>
      </c>
      <c r="Q146" s="49">
        <f t="shared" si="24"/>
        <v>17</v>
      </c>
      <c r="AF146" s="86" t="s">
        <v>5</v>
      </c>
      <c r="AG146" s="74">
        <v>1</v>
      </c>
      <c r="AH146" s="75">
        <v>0</v>
      </c>
      <c r="AI146" s="76">
        <v>1</v>
      </c>
      <c r="AJ146" s="77">
        <v>5</v>
      </c>
      <c r="AK146" s="78">
        <v>3</v>
      </c>
      <c r="AL146" s="79">
        <v>8</v>
      </c>
      <c r="AM146" s="80">
        <v>2</v>
      </c>
      <c r="AN146" s="81">
        <v>1</v>
      </c>
      <c r="AO146" s="82">
        <v>3</v>
      </c>
      <c r="AP146" s="77">
        <v>7</v>
      </c>
      <c r="AQ146" s="83">
        <v>4</v>
      </c>
      <c r="AR146" s="84">
        <v>11</v>
      </c>
      <c r="AS146" s="71">
        <v>12</v>
      </c>
      <c r="AT146" s="85">
        <f t="shared" si="29"/>
        <v>1.020408163265306E-2</v>
      </c>
    </row>
    <row r="147" spans="1:46" x14ac:dyDescent="0.2">
      <c r="A147" s="60" t="s">
        <v>293</v>
      </c>
      <c r="B147" s="39">
        <v>0</v>
      </c>
      <c r="C147" s="40">
        <v>0</v>
      </c>
      <c r="D147" s="41">
        <v>0</v>
      </c>
      <c r="E147" s="42">
        <f t="shared" si="26"/>
        <v>0</v>
      </c>
      <c r="F147" s="193">
        <f t="shared" si="27"/>
        <v>0</v>
      </c>
      <c r="G147" s="43">
        <v>0</v>
      </c>
      <c r="H147" s="43">
        <v>0</v>
      </c>
      <c r="I147" s="44">
        <v>0</v>
      </c>
      <c r="J147" s="45">
        <v>0</v>
      </c>
      <c r="K147" s="45">
        <v>0</v>
      </c>
      <c r="L147" s="47">
        <v>0</v>
      </c>
      <c r="M147" s="213">
        <f t="shared" si="28"/>
        <v>0</v>
      </c>
      <c r="N147" s="48">
        <f t="shared" si="21"/>
        <v>0</v>
      </c>
      <c r="O147" s="49">
        <f t="shared" si="22"/>
        <v>0</v>
      </c>
      <c r="P147" s="48">
        <f t="shared" si="23"/>
        <v>0</v>
      </c>
      <c r="Q147" s="49">
        <f t="shared" si="24"/>
        <v>0</v>
      </c>
      <c r="AF147" s="86" t="s">
        <v>23</v>
      </c>
      <c r="AG147" s="74">
        <v>1</v>
      </c>
      <c r="AH147" s="75">
        <v>0</v>
      </c>
      <c r="AI147" s="76">
        <v>1</v>
      </c>
      <c r="AJ147" s="77">
        <v>15</v>
      </c>
      <c r="AK147" s="78">
        <v>5</v>
      </c>
      <c r="AL147" s="79">
        <v>20</v>
      </c>
      <c r="AM147" s="80">
        <v>0</v>
      </c>
      <c r="AN147" s="81">
        <v>3</v>
      </c>
      <c r="AO147" s="82">
        <v>3</v>
      </c>
      <c r="AP147" s="77">
        <v>15</v>
      </c>
      <c r="AQ147" s="83">
        <v>8</v>
      </c>
      <c r="AR147" s="84">
        <v>23</v>
      </c>
      <c r="AS147" s="71">
        <v>24</v>
      </c>
      <c r="AT147" s="85">
        <f t="shared" si="29"/>
        <v>2.0408163265306121E-2</v>
      </c>
    </row>
    <row r="148" spans="1:46" x14ac:dyDescent="0.2">
      <c r="A148" s="60" t="s">
        <v>294</v>
      </c>
      <c r="B148" s="39">
        <v>0</v>
      </c>
      <c r="C148" s="40">
        <v>0</v>
      </c>
      <c r="D148" s="41">
        <v>0</v>
      </c>
      <c r="E148" s="42">
        <f t="shared" si="26"/>
        <v>0</v>
      </c>
      <c r="F148" s="193">
        <f t="shared" si="27"/>
        <v>0</v>
      </c>
      <c r="G148" s="43">
        <v>0</v>
      </c>
      <c r="H148" s="43">
        <v>0</v>
      </c>
      <c r="I148" s="44">
        <v>0</v>
      </c>
      <c r="J148" s="45">
        <v>0</v>
      </c>
      <c r="K148" s="45">
        <v>0</v>
      </c>
      <c r="L148" s="47">
        <v>0</v>
      </c>
      <c r="M148" s="213">
        <f t="shared" si="28"/>
        <v>0</v>
      </c>
      <c r="N148" s="48">
        <f t="shared" ref="N148:N179" si="30">B148+F148+J148</f>
        <v>0</v>
      </c>
      <c r="O148" s="49">
        <f t="shared" ref="O148:O179" si="31">C148+G148+K148</f>
        <v>0</v>
      </c>
      <c r="P148" s="48">
        <f t="shared" ref="P148:P179" si="32">D148+H148+L148</f>
        <v>0</v>
      </c>
      <c r="Q148" s="49">
        <f t="shared" ref="Q148:Q179" si="33">E148+I148+M148</f>
        <v>0</v>
      </c>
      <c r="AF148" s="73" t="s">
        <v>46</v>
      </c>
      <c r="AG148" s="74">
        <v>0</v>
      </c>
      <c r="AH148" s="75">
        <v>0</v>
      </c>
      <c r="AI148" s="76">
        <v>0</v>
      </c>
      <c r="AJ148" s="77">
        <v>0</v>
      </c>
      <c r="AK148" s="78">
        <v>0</v>
      </c>
      <c r="AL148" s="79">
        <v>0</v>
      </c>
      <c r="AM148" s="80">
        <v>0</v>
      </c>
      <c r="AN148" s="81">
        <v>0</v>
      </c>
      <c r="AO148" s="82">
        <v>0</v>
      </c>
      <c r="AP148" s="77">
        <v>0</v>
      </c>
      <c r="AQ148" s="83">
        <v>0</v>
      </c>
      <c r="AR148" s="84">
        <v>0</v>
      </c>
      <c r="AS148" s="71">
        <v>0</v>
      </c>
      <c r="AT148" s="85">
        <f t="shared" si="29"/>
        <v>0</v>
      </c>
    </row>
    <row r="149" spans="1:46" x14ac:dyDescent="0.2">
      <c r="A149" s="60" t="s">
        <v>295</v>
      </c>
      <c r="B149" s="39">
        <v>0</v>
      </c>
      <c r="C149" s="40">
        <v>0</v>
      </c>
      <c r="D149" s="41">
        <v>0</v>
      </c>
      <c r="E149" s="42">
        <f t="shared" si="26"/>
        <v>0</v>
      </c>
      <c r="F149" s="193">
        <f t="shared" si="27"/>
        <v>0</v>
      </c>
      <c r="G149" s="43">
        <v>0</v>
      </c>
      <c r="H149" s="43">
        <v>0</v>
      </c>
      <c r="I149" s="44">
        <v>0</v>
      </c>
      <c r="J149" s="45">
        <v>0</v>
      </c>
      <c r="K149" s="45">
        <v>0</v>
      </c>
      <c r="L149" s="47">
        <v>0</v>
      </c>
      <c r="M149" s="213">
        <f t="shared" si="28"/>
        <v>0</v>
      </c>
      <c r="N149" s="48">
        <f t="shared" si="30"/>
        <v>0</v>
      </c>
      <c r="O149" s="49">
        <f t="shared" si="31"/>
        <v>0</v>
      </c>
      <c r="P149" s="48">
        <f t="shared" si="32"/>
        <v>0</v>
      </c>
      <c r="Q149" s="49">
        <f t="shared" si="33"/>
        <v>0</v>
      </c>
      <c r="AF149" s="86" t="s">
        <v>157</v>
      </c>
      <c r="AG149" s="74">
        <v>0</v>
      </c>
      <c r="AH149" s="75">
        <v>0</v>
      </c>
      <c r="AI149" s="76">
        <v>0</v>
      </c>
      <c r="AJ149" s="77">
        <v>0</v>
      </c>
      <c r="AK149" s="78">
        <v>0</v>
      </c>
      <c r="AL149" s="79">
        <v>0</v>
      </c>
      <c r="AM149" s="80">
        <v>0</v>
      </c>
      <c r="AN149" s="81">
        <v>0</v>
      </c>
      <c r="AO149" s="82">
        <v>0</v>
      </c>
      <c r="AP149" s="77">
        <v>0</v>
      </c>
      <c r="AQ149" s="83">
        <v>0</v>
      </c>
      <c r="AR149" s="84">
        <v>0</v>
      </c>
      <c r="AS149" s="71">
        <v>0</v>
      </c>
      <c r="AT149" s="85">
        <f t="shared" si="29"/>
        <v>0</v>
      </c>
    </row>
    <row r="150" spans="1:46" x14ac:dyDescent="0.2">
      <c r="A150" s="60" t="s">
        <v>253</v>
      </c>
      <c r="B150" s="39">
        <v>0</v>
      </c>
      <c r="C150" s="40">
        <v>0</v>
      </c>
      <c r="D150" s="41">
        <v>0</v>
      </c>
      <c r="E150" s="42">
        <f t="shared" si="26"/>
        <v>0</v>
      </c>
      <c r="F150" s="193">
        <f t="shared" si="27"/>
        <v>0</v>
      </c>
      <c r="G150" s="43">
        <v>0</v>
      </c>
      <c r="H150" s="43">
        <v>0</v>
      </c>
      <c r="I150" s="44">
        <v>0</v>
      </c>
      <c r="J150" s="45">
        <v>0</v>
      </c>
      <c r="K150" s="45">
        <v>0</v>
      </c>
      <c r="L150" s="47">
        <v>0</v>
      </c>
      <c r="M150" s="213">
        <f t="shared" si="28"/>
        <v>0</v>
      </c>
      <c r="N150" s="48">
        <f t="shared" si="30"/>
        <v>0</v>
      </c>
      <c r="O150" s="49">
        <f t="shared" si="31"/>
        <v>0</v>
      </c>
      <c r="P150" s="48">
        <f t="shared" si="32"/>
        <v>0</v>
      </c>
      <c r="Q150" s="49">
        <f t="shared" si="33"/>
        <v>0</v>
      </c>
      <c r="AF150" s="86" t="s">
        <v>54</v>
      </c>
      <c r="AG150" s="74">
        <v>0</v>
      </c>
      <c r="AH150" s="75">
        <v>0</v>
      </c>
      <c r="AI150" s="76">
        <v>0</v>
      </c>
      <c r="AJ150" s="77">
        <v>0</v>
      </c>
      <c r="AK150" s="78">
        <v>0</v>
      </c>
      <c r="AL150" s="79">
        <v>0</v>
      </c>
      <c r="AM150" s="80">
        <v>0</v>
      </c>
      <c r="AN150" s="81">
        <v>0</v>
      </c>
      <c r="AO150" s="82">
        <v>0</v>
      </c>
      <c r="AP150" s="77">
        <v>0</v>
      </c>
      <c r="AQ150" s="83">
        <v>0</v>
      </c>
      <c r="AR150" s="84">
        <v>0</v>
      </c>
      <c r="AS150" s="71">
        <v>0</v>
      </c>
      <c r="AT150" s="85">
        <f t="shared" si="29"/>
        <v>0</v>
      </c>
    </row>
    <row r="151" spans="1:46" hidden="1" x14ac:dyDescent="0.2">
      <c r="A151" s="60" t="s">
        <v>243</v>
      </c>
      <c r="B151" s="39">
        <v>0</v>
      </c>
      <c r="C151" s="40">
        <v>0</v>
      </c>
      <c r="D151" s="41">
        <v>0</v>
      </c>
      <c r="E151" s="42">
        <f t="shared" si="26"/>
        <v>0</v>
      </c>
      <c r="F151" s="193">
        <f t="shared" si="27"/>
        <v>0</v>
      </c>
      <c r="G151" s="43">
        <v>0</v>
      </c>
      <c r="H151" s="43">
        <v>0</v>
      </c>
      <c r="I151" s="44">
        <v>0</v>
      </c>
      <c r="J151" s="45">
        <v>0</v>
      </c>
      <c r="K151" s="45">
        <v>0</v>
      </c>
      <c r="L151" s="47">
        <v>0</v>
      </c>
      <c r="M151" s="213">
        <f t="shared" si="28"/>
        <v>0</v>
      </c>
      <c r="N151" s="48">
        <f t="shared" si="30"/>
        <v>0</v>
      </c>
      <c r="O151" s="49">
        <f t="shared" si="31"/>
        <v>0</v>
      </c>
      <c r="P151" s="48">
        <f t="shared" si="32"/>
        <v>0</v>
      </c>
      <c r="Q151" s="49">
        <f t="shared" si="33"/>
        <v>0</v>
      </c>
      <c r="AF151" s="86" t="s">
        <v>117</v>
      </c>
      <c r="AG151" s="74">
        <v>0</v>
      </c>
      <c r="AH151" s="75">
        <v>0</v>
      </c>
      <c r="AI151" s="76">
        <v>0</v>
      </c>
      <c r="AJ151" s="77">
        <v>0</v>
      </c>
      <c r="AK151" s="78">
        <v>0</v>
      </c>
      <c r="AL151" s="79">
        <v>0</v>
      </c>
      <c r="AM151" s="80">
        <v>0</v>
      </c>
      <c r="AN151" s="81">
        <v>0</v>
      </c>
      <c r="AO151" s="82">
        <v>0</v>
      </c>
      <c r="AP151" s="77">
        <v>0</v>
      </c>
      <c r="AQ151" s="83">
        <v>0</v>
      </c>
      <c r="AR151" s="84">
        <v>0</v>
      </c>
      <c r="AS151" s="71">
        <v>0</v>
      </c>
      <c r="AT151" s="85">
        <f t="shared" si="29"/>
        <v>0</v>
      </c>
    </row>
    <row r="152" spans="1:46" hidden="1" x14ac:dyDescent="0.2">
      <c r="A152" s="60" t="s">
        <v>52</v>
      </c>
      <c r="B152" s="39">
        <v>0</v>
      </c>
      <c r="C152" s="40">
        <v>0</v>
      </c>
      <c r="D152" s="41">
        <v>0</v>
      </c>
      <c r="E152" s="42">
        <f t="shared" si="26"/>
        <v>0</v>
      </c>
      <c r="F152" s="193">
        <f t="shared" si="27"/>
        <v>0</v>
      </c>
      <c r="G152" s="43">
        <v>0</v>
      </c>
      <c r="H152" s="43">
        <v>0</v>
      </c>
      <c r="I152" s="44">
        <v>0</v>
      </c>
      <c r="J152" s="45">
        <v>0</v>
      </c>
      <c r="K152" s="45">
        <v>0</v>
      </c>
      <c r="L152" s="47">
        <v>0</v>
      </c>
      <c r="M152" s="213">
        <f t="shared" si="28"/>
        <v>0</v>
      </c>
      <c r="N152" s="48">
        <f t="shared" si="30"/>
        <v>0</v>
      </c>
      <c r="O152" s="49">
        <f t="shared" si="31"/>
        <v>0</v>
      </c>
      <c r="P152" s="48">
        <f t="shared" si="32"/>
        <v>0</v>
      </c>
      <c r="Q152" s="49">
        <f t="shared" si="33"/>
        <v>0</v>
      </c>
      <c r="AF152" s="73" t="s">
        <v>87</v>
      </c>
      <c r="AG152" s="74">
        <v>0</v>
      </c>
      <c r="AH152" s="75">
        <v>0</v>
      </c>
      <c r="AI152" s="76">
        <v>0</v>
      </c>
      <c r="AJ152" s="77">
        <v>0</v>
      </c>
      <c r="AK152" s="78">
        <v>0</v>
      </c>
      <c r="AL152" s="79">
        <v>0</v>
      </c>
      <c r="AM152" s="80">
        <v>0</v>
      </c>
      <c r="AN152" s="81">
        <v>0</v>
      </c>
      <c r="AO152" s="82">
        <v>0</v>
      </c>
      <c r="AP152" s="77">
        <v>0</v>
      </c>
      <c r="AQ152" s="83">
        <v>0</v>
      </c>
      <c r="AR152" s="84">
        <v>0</v>
      </c>
      <c r="AS152" s="71">
        <v>0</v>
      </c>
      <c r="AT152" s="85">
        <f t="shared" si="29"/>
        <v>0</v>
      </c>
    </row>
    <row r="153" spans="1:46" x14ac:dyDescent="0.2">
      <c r="A153" s="60" t="s">
        <v>189</v>
      </c>
      <c r="B153" s="39">
        <v>0</v>
      </c>
      <c r="C153" s="40">
        <v>0</v>
      </c>
      <c r="D153" s="41">
        <v>0</v>
      </c>
      <c r="E153" s="42">
        <f t="shared" si="26"/>
        <v>1</v>
      </c>
      <c r="F153" s="193">
        <f t="shared" si="27"/>
        <v>27</v>
      </c>
      <c r="G153" s="43">
        <v>4</v>
      </c>
      <c r="H153" s="43">
        <v>0</v>
      </c>
      <c r="I153" s="44">
        <v>31</v>
      </c>
      <c r="J153" s="45">
        <v>34</v>
      </c>
      <c r="K153" s="45">
        <v>9</v>
      </c>
      <c r="L153" s="47">
        <v>0</v>
      </c>
      <c r="M153" s="213">
        <f t="shared" si="28"/>
        <v>43</v>
      </c>
      <c r="N153" s="48">
        <f t="shared" si="30"/>
        <v>61</v>
      </c>
      <c r="O153" s="49">
        <f t="shared" si="31"/>
        <v>13</v>
      </c>
      <c r="P153" s="48">
        <f t="shared" si="32"/>
        <v>0</v>
      </c>
      <c r="Q153" s="49">
        <f t="shared" si="33"/>
        <v>75</v>
      </c>
      <c r="AF153" s="73" t="s">
        <v>65</v>
      </c>
      <c r="AG153" s="74">
        <v>0</v>
      </c>
      <c r="AH153" s="75">
        <v>0</v>
      </c>
      <c r="AI153" s="76">
        <v>0</v>
      </c>
      <c r="AJ153" s="77">
        <v>0</v>
      </c>
      <c r="AK153" s="78">
        <v>0</v>
      </c>
      <c r="AL153" s="79">
        <v>0</v>
      </c>
      <c r="AM153" s="80">
        <v>0</v>
      </c>
      <c r="AN153" s="81">
        <v>0</v>
      </c>
      <c r="AO153" s="82">
        <v>0</v>
      </c>
      <c r="AP153" s="77">
        <v>0</v>
      </c>
      <c r="AQ153" s="83">
        <v>0</v>
      </c>
      <c r="AR153" s="84">
        <v>0</v>
      </c>
      <c r="AS153" s="71">
        <v>0</v>
      </c>
      <c r="AT153" s="85">
        <f t="shared" si="29"/>
        <v>0</v>
      </c>
    </row>
    <row r="154" spans="1:46" x14ac:dyDescent="0.2">
      <c r="A154" s="60" t="s">
        <v>310</v>
      </c>
      <c r="B154" s="39">
        <v>1</v>
      </c>
      <c r="C154" s="40">
        <v>0</v>
      </c>
      <c r="D154" s="41">
        <v>0</v>
      </c>
      <c r="E154" s="42">
        <f t="shared" si="26"/>
        <v>1</v>
      </c>
      <c r="F154" s="193">
        <f t="shared" si="27"/>
        <v>24</v>
      </c>
      <c r="G154" s="43">
        <v>14</v>
      </c>
      <c r="H154" s="43">
        <v>0</v>
      </c>
      <c r="I154" s="44">
        <v>38</v>
      </c>
      <c r="J154" s="45">
        <v>0</v>
      </c>
      <c r="K154" s="45">
        <v>1</v>
      </c>
      <c r="L154" s="47">
        <v>0</v>
      </c>
      <c r="M154" s="213">
        <f t="shared" si="28"/>
        <v>1</v>
      </c>
      <c r="N154" s="48">
        <f t="shared" si="30"/>
        <v>25</v>
      </c>
      <c r="O154" s="49">
        <f t="shared" si="31"/>
        <v>15</v>
      </c>
      <c r="P154" s="48">
        <f t="shared" si="32"/>
        <v>0</v>
      </c>
      <c r="Q154" s="49">
        <f t="shared" si="33"/>
        <v>40</v>
      </c>
      <c r="AF154" s="86" t="s">
        <v>2</v>
      </c>
      <c r="AG154" s="74">
        <v>0</v>
      </c>
      <c r="AH154" s="75">
        <v>0</v>
      </c>
      <c r="AI154" s="76">
        <v>0</v>
      </c>
      <c r="AJ154" s="77">
        <v>0</v>
      </c>
      <c r="AK154" s="78">
        <v>0</v>
      </c>
      <c r="AL154" s="79">
        <v>0</v>
      </c>
      <c r="AM154" s="80">
        <v>0</v>
      </c>
      <c r="AN154" s="81">
        <v>0</v>
      </c>
      <c r="AO154" s="82">
        <v>0</v>
      </c>
      <c r="AP154" s="77">
        <v>0</v>
      </c>
      <c r="AQ154" s="83">
        <v>0</v>
      </c>
      <c r="AR154" s="84">
        <v>0</v>
      </c>
      <c r="AS154" s="71">
        <v>0</v>
      </c>
      <c r="AT154" s="85">
        <f t="shared" si="29"/>
        <v>0</v>
      </c>
    </row>
    <row r="155" spans="1:46" x14ac:dyDescent="0.2">
      <c r="A155" s="60" t="s">
        <v>254</v>
      </c>
      <c r="B155" s="39">
        <v>0</v>
      </c>
      <c r="C155" s="40">
        <v>0</v>
      </c>
      <c r="D155" s="41">
        <v>0</v>
      </c>
      <c r="E155" s="42">
        <f t="shared" si="26"/>
        <v>0</v>
      </c>
      <c r="F155" s="193">
        <v>13</v>
      </c>
      <c r="G155" s="43">
        <v>0</v>
      </c>
      <c r="H155" s="43">
        <v>0</v>
      </c>
      <c r="I155" s="44">
        <v>13</v>
      </c>
      <c r="J155" s="45">
        <v>0</v>
      </c>
      <c r="K155" s="45">
        <v>1</v>
      </c>
      <c r="L155" s="47">
        <v>0</v>
      </c>
      <c r="M155" s="213">
        <f t="shared" si="28"/>
        <v>1</v>
      </c>
      <c r="N155" s="48">
        <f t="shared" si="30"/>
        <v>13</v>
      </c>
      <c r="O155" s="49">
        <f t="shared" si="31"/>
        <v>1</v>
      </c>
      <c r="P155" s="48">
        <f t="shared" si="32"/>
        <v>0</v>
      </c>
      <c r="Q155" s="49">
        <f t="shared" si="33"/>
        <v>14</v>
      </c>
      <c r="AF155" s="86" t="s">
        <v>88</v>
      </c>
      <c r="AG155" s="74">
        <v>0</v>
      </c>
      <c r="AH155" s="75">
        <v>0</v>
      </c>
      <c r="AI155" s="76">
        <v>0</v>
      </c>
      <c r="AJ155" s="77">
        <v>0</v>
      </c>
      <c r="AK155" s="78">
        <v>0</v>
      </c>
      <c r="AL155" s="79">
        <v>0</v>
      </c>
      <c r="AM155" s="80">
        <v>0</v>
      </c>
      <c r="AN155" s="81">
        <v>0</v>
      </c>
      <c r="AO155" s="82">
        <v>0</v>
      </c>
      <c r="AP155" s="77">
        <v>0</v>
      </c>
      <c r="AQ155" s="83">
        <v>0</v>
      </c>
      <c r="AR155" s="84">
        <v>0</v>
      </c>
      <c r="AS155" s="71">
        <v>0</v>
      </c>
      <c r="AT155" s="85">
        <f t="shared" si="29"/>
        <v>0</v>
      </c>
    </row>
    <row r="156" spans="1:46" hidden="1" x14ac:dyDescent="0.2">
      <c r="A156" s="60" t="s">
        <v>309</v>
      </c>
      <c r="B156" s="39">
        <v>0</v>
      </c>
      <c r="C156" s="40">
        <v>0</v>
      </c>
      <c r="D156" s="41">
        <v>0</v>
      </c>
      <c r="E156" s="42">
        <f t="shared" si="26"/>
        <v>0</v>
      </c>
      <c r="F156" s="193">
        <f t="shared" si="27"/>
        <v>0</v>
      </c>
      <c r="G156" s="43">
        <v>0</v>
      </c>
      <c r="H156" s="43">
        <v>0</v>
      </c>
      <c r="I156" s="44">
        <v>0</v>
      </c>
      <c r="J156" s="45">
        <v>0</v>
      </c>
      <c r="K156" s="45">
        <v>0</v>
      </c>
      <c r="L156" s="47">
        <v>0</v>
      </c>
      <c r="M156" s="213">
        <f t="shared" si="28"/>
        <v>0</v>
      </c>
      <c r="N156" s="48">
        <f t="shared" si="30"/>
        <v>0</v>
      </c>
      <c r="O156" s="49">
        <f t="shared" si="31"/>
        <v>0</v>
      </c>
      <c r="P156" s="48">
        <f t="shared" si="32"/>
        <v>0</v>
      </c>
      <c r="Q156" s="49">
        <f t="shared" si="33"/>
        <v>0</v>
      </c>
      <c r="AF156" s="86" t="s">
        <v>151</v>
      </c>
      <c r="AG156" s="74">
        <v>0</v>
      </c>
      <c r="AH156" s="75">
        <v>0</v>
      </c>
      <c r="AI156" s="76">
        <v>0</v>
      </c>
      <c r="AJ156" s="77">
        <v>0</v>
      </c>
      <c r="AK156" s="78">
        <v>0</v>
      </c>
      <c r="AL156" s="79">
        <v>0</v>
      </c>
      <c r="AM156" s="80">
        <v>0</v>
      </c>
      <c r="AN156" s="81">
        <v>0</v>
      </c>
      <c r="AO156" s="82">
        <v>0</v>
      </c>
      <c r="AP156" s="77">
        <v>0</v>
      </c>
      <c r="AQ156" s="83">
        <v>0</v>
      </c>
      <c r="AR156" s="84">
        <v>0</v>
      </c>
      <c r="AS156" s="71">
        <v>0</v>
      </c>
      <c r="AT156" s="85">
        <f t="shared" si="29"/>
        <v>0</v>
      </c>
    </row>
    <row r="157" spans="1:46" hidden="1" x14ac:dyDescent="0.2">
      <c r="A157" s="60" t="s">
        <v>270</v>
      </c>
      <c r="B157" s="39">
        <v>0</v>
      </c>
      <c r="C157" s="40">
        <v>0</v>
      </c>
      <c r="D157" s="41">
        <v>0</v>
      </c>
      <c r="E157" s="42">
        <f t="shared" si="26"/>
        <v>0</v>
      </c>
      <c r="F157" s="193">
        <f t="shared" si="27"/>
        <v>1</v>
      </c>
      <c r="G157" s="43">
        <v>0</v>
      </c>
      <c r="H157" s="43">
        <v>0</v>
      </c>
      <c r="I157" s="44">
        <v>1</v>
      </c>
      <c r="J157" s="45">
        <v>0</v>
      </c>
      <c r="K157" s="45">
        <v>0</v>
      </c>
      <c r="L157" s="47">
        <v>0</v>
      </c>
      <c r="M157" s="213">
        <f t="shared" si="28"/>
        <v>0</v>
      </c>
      <c r="N157" s="48">
        <f t="shared" si="30"/>
        <v>1</v>
      </c>
      <c r="O157" s="49">
        <f t="shared" si="31"/>
        <v>0</v>
      </c>
      <c r="P157" s="48">
        <f t="shared" si="32"/>
        <v>0</v>
      </c>
      <c r="Q157" s="49">
        <f t="shared" si="33"/>
        <v>1</v>
      </c>
      <c r="AF157" s="86" t="s">
        <v>166</v>
      </c>
      <c r="AG157" s="74">
        <v>0</v>
      </c>
      <c r="AH157" s="75">
        <v>0</v>
      </c>
      <c r="AI157" s="76">
        <v>0</v>
      </c>
      <c r="AJ157" s="77">
        <v>0</v>
      </c>
      <c r="AK157" s="78">
        <v>0</v>
      </c>
      <c r="AL157" s="79">
        <v>0</v>
      </c>
      <c r="AM157" s="80">
        <v>0</v>
      </c>
      <c r="AN157" s="81">
        <v>0</v>
      </c>
      <c r="AO157" s="82">
        <v>0</v>
      </c>
      <c r="AP157" s="77">
        <v>0</v>
      </c>
      <c r="AQ157" s="83">
        <v>0</v>
      </c>
      <c r="AR157" s="84">
        <v>0</v>
      </c>
      <c r="AS157" s="71">
        <v>0</v>
      </c>
      <c r="AT157" s="85">
        <f t="shared" si="29"/>
        <v>0</v>
      </c>
    </row>
    <row r="158" spans="1:46" hidden="1" x14ac:dyDescent="0.2">
      <c r="A158" s="60" t="s">
        <v>288</v>
      </c>
      <c r="B158" s="39">
        <v>0</v>
      </c>
      <c r="C158" s="40">
        <v>0</v>
      </c>
      <c r="D158" s="41">
        <v>0</v>
      </c>
      <c r="E158" s="42">
        <f t="shared" si="26"/>
        <v>0</v>
      </c>
      <c r="F158" s="193">
        <f t="shared" si="27"/>
        <v>0</v>
      </c>
      <c r="G158" s="43">
        <v>0</v>
      </c>
      <c r="H158" s="43">
        <v>0</v>
      </c>
      <c r="I158" s="44">
        <v>0</v>
      </c>
      <c r="J158" s="45">
        <v>0</v>
      </c>
      <c r="K158" s="45">
        <v>0</v>
      </c>
      <c r="L158" s="47">
        <v>0</v>
      </c>
      <c r="M158" s="213">
        <f t="shared" si="28"/>
        <v>0</v>
      </c>
      <c r="N158" s="48">
        <f t="shared" si="30"/>
        <v>0</v>
      </c>
      <c r="O158" s="49">
        <f t="shared" si="31"/>
        <v>0</v>
      </c>
      <c r="P158" s="48">
        <f t="shared" si="32"/>
        <v>0</v>
      </c>
      <c r="Q158" s="49">
        <f t="shared" si="33"/>
        <v>0</v>
      </c>
      <c r="AF158" s="86" t="s">
        <v>34</v>
      </c>
      <c r="AG158" s="74">
        <v>1</v>
      </c>
      <c r="AH158" s="75">
        <v>0</v>
      </c>
      <c r="AI158" s="76">
        <v>1</v>
      </c>
      <c r="AJ158" s="77">
        <v>2</v>
      </c>
      <c r="AK158" s="78">
        <v>0</v>
      </c>
      <c r="AL158" s="79">
        <v>2</v>
      </c>
      <c r="AM158" s="80">
        <v>0</v>
      </c>
      <c r="AN158" s="81">
        <v>0</v>
      </c>
      <c r="AO158" s="82">
        <v>0</v>
      </c>
      <c r="AP158" s="77">
        <v>2</v>
      </c>
      <c r="AQ158" s="83">
        <v>0</v>
      </c>
      <c r="AR158" s="84">
        <v>2</v>
      </c>
      <c r="AS158" s="71">
        <v>3</v>
      </c>
      <c r="AT158" s="85">
        <f t="shared" si="29"/>
        <v>2.5510204081632651E-3</v>
      </c>
    </row>
    <row r="159" spans="1:46" x14ac:dyDescent="0.2">
      <c r="A159" s="60" t="s">
        <v>5</v>
      </c>
      <c r="B159" s="39">
        <v>0</v>
      </c>
      <c r="C159" s="40">
        <v>0</v>
      </c>
      <c r="D159" s="41">
        <v>0</v>
      </c>
      <c r="E159" s="42">
        <f t="shared" si="26"/>
        <v>0</v>
      </c>
      <c r="F159" s="193">
        <v>17</v>
      </c>
      <c r="G159" s="43">
        <v>2</v>
      </c>
      <c r="H159" s="43">
        <v>0</v>
      </c>
      <c r="I159" s="44">
        <v>19</v>
      </c>
      <c r="J159" s="45">
        <v>0</v>
      </c>
      <c r="K159" s="45">
        <v>0</v>
      </c>
      <c r="L159" s="47">
        <v>0</v>
      </c>
      <c r="M159" s="213">
        <f t="shared" si="28"/>
        <v>0</v>
      </c>
      <c r="N159" s="48">
        <f t="shared" si="30"/>
        <v>17</v>
      </c>
      <c r="O159" s="49">
        <f t="shared" si="31"/>
        <v>2</v>
      </c>
      <c r="P159" s="48">
        <f t="shared" si="32"/>
        <v>0</v>
      </c>
      <c r="Q159" s="49">
        <f t="shared" si="33"/>
        <v>19</v>
      </c>
      <c r="AF159" s="86" t="s">
        <v>132</v>
      </c>
      <c r="AG159" s="74">
        <v>0</v>
      </c>
      <c r="AH159" s="75">
        <v>0</v>
      </c>
      <c r="AI159" s="76">
        <v>0</v>
      </c>
      <c r="AJ159" s="77">
        <v>0</v>
      </c>
      <c r="AK159" s="78">
        <v>0</v>
      </c>
      <c r="AL159" s="79">
        <v>0</v>
      </c>
      <c r="AM159" s="80">
        <v>0</v>
      </c>
      <c r="AN159" s="81">
        <v>0</v>
      </c>
      <c r="AO159" s="82">
        <v>0</v>
      </c>
      <c r="AP159" s="77">
        <v>0</v>
      </c>
      <c r="AQ159" s="83">
        <v>0</v>
      </c>
      <c r="AR159" s="84">
        <v>0</v>
      </c>
      <c r="AS159" s="71">
        <v>0</v>
      </c>
      <c r="AT159" s="85">
        <f t="shared" si="29"/>
        <v>0</v>
      </c>
    </row>
    <row r="160" spans="1:46" x14ac:dyDescent="0.2">
      <c r="A160" s="60" t="s">
        <v>23</v>
      </c>
      <c r="B160" s="39">
        <v>0</v>
      </c>
      <c r="C160" s="40">
        <v>0</v>
      </c>
      <c r="D160" s="41">
        <v>0</v>
      </c>
      <c r="E160" s="42">
        <f t="shared" si="26"/>
        <v>0</v>
      </c>
      <c r="F160" s="193">
        <f t="shared" si="27"/>
        <v>12</v>
      </c>
      <c r="G160" s="43">
        <v>4</v>
      </c>
      <c r="H160" s="43">
        <v>0</v>
      </c>
      <c r="I160" s="44">
        <v>16</v>
      </c>
      <c r="J160" s="45">
        <v>5</v>
      </c>
      <c r="K160" s="45">
        <v>4</v>
      </c>
      <c r="L160" s="47">
        <v>0</v>
      </c>
      <c r="M160" s="213">
        <f t="shared" si="28"/>
        <v>9</v>
      </c>
      <c r="N160" s="48">
        <f t="shared" si="30"/>
        <v>17</v>
      </c>
      <c r="O160" s="49">
        <f t="shared" si="31"/>
        <v>8</v>
      </c>
      <c r="P160" s="48">
        <f t="shared" si="32"/>
        <v>0</v>
      </c>
      <c r="Q160" s="49">
        <f t="shared" si="33"/>
        <v>25</v>
      </c>
      <c r="AF160" s="86" t="s">
        <v>133</v>
      </c>
      <c r="AG160" s="74">
        <v>0</v>
      </c>
      <c r="AH160" s="75">
        <v>0</v>
      </c>
      <c r="AI160" s="76">
        <v>0</v>
      </c>
      <c r="AJ160" s="77">
        <v>0</v>
      </c>
      <c r="AK160" s="78">
        <v>0</v>
      </c>
      <c r="AL160" s="79">
        <v>0</v>
      </c>
      <c r="AM160" s="80">
        <v>0</v>
      </c>
      <c r="AN160" s="81">
        <v>0</v>
      </c>
      <c r="AO160" s="82">
        <v>0</v>
      </c>
      <c r="AP160" s="77">
        <v>0</v>
      </c>
      <c r="AQ160" s="83">
        <v>0</v>
      </c>
      <c r="AR160" s="84">
        <v>0</v>
      </c>
      <c r="AS160" s="71">
        <v>0</v>
      </c>
      <c r="AT160" s="85">
        <f t="shared" si="29"/>
        <v>0</v>
      </c>
    </row>
    <row r="161" spans="1:46" hidden="1" x14ac:dyDescent="0.2">
      <c r="A161" s="60" t="s">
        <v>46</v>
      </c>
      <c r="B161" s="39">
        <v>0</v>
      </c>
      <c r="C161" s="40">
        <v>0</v>
      </c>
      <c r="D161" s="41">
        <v>0</v>
      </c>
      <c r="E161" s="42">
        <f t="shared" si="26"/>
        <v>0</v>
      </c>
      <c r="F161" s="193">
        <f t="shared" si="27"/>
        <v>0</v>
      </c>
      <c r="G161" s="43">
        <v>0</v>
      </c>
      <c r="H161" s="43">
        <v>0</v>
      </c>
      <c r="I161" s="44">
        <v>0</v>
      </c>
      <c r="J161" s="45">
        <v>0</v>
      </c>
      <c r="K161" s="45">
        <v>0</v>
      </c>
      <c r="L161" s="47">
        <v>0</v>
      </c>
      <c r="M161" s="213">
        <f t="shared" si="28"/>
        <v>0</v>
      </c>
      <c r="N161" s="48">
        <f t="shared" si="30"/>
        <v>0</v>
      </c>
      <c r="O161" s="49">
        <f t="shared" si="31"/>
        <v>0</v>
      </c>
      <c r="P161" s="48">
        <f t="shared" si="32"/>
        <v>0</v>
      </c>
      <c r="Q161" s="49">
        <f t="shared" si="33"/>
        <v>0</v>
      </c>
      <c r="AF161" s="86" t="s">
        <v>106</v>
      </c>
      <c r="AG161" s="74">
        <v>0</v>
      </c>
      <c r="AH161" s="75">
        <v>0</v>
      </c>
      <c r="AI161" s="76">
        <v>0</v>
      </c>
      <c r="AJ161" s="77">
        <v>0</v>
      </c>
      <c r="AK161" s="78">
        <v>0</v>
      </c>
      <c r="AL161" s="79">
        <v>0</v>
      </c>
      <c r="AM161" s="80">
        <v>0</v>
      </c>
      <c r="AN161" s="81">
        <v>0</v>
      </c>
      <c r="AO161" s="82">
        <v>0</v>
      </c>
      <c r="AP161" s="77">
        <v>0</v>
      </c>
      <c r="AQ161" s="83">
        <v>0</v>
      </c>
      <c r="AR161" s="84">
        <v>0</v>
      </c>
      <c r="AS161" s="71">
        <v>0</v>
      </c>
      <c r="AT161" s="85">
        <f t="shared" si="29"/>
        <v>0</v>
      </c>
    </row>
    <row r="162" spans="1:46" hidden="1" x14ac:dyDescent="0.2">
      <c r="A162" s="60" t="s">
        <v>255</v>
      </c>
      <c r="B162" s="39">
        <v>0</v>
      </c>
      <c r="C162" s="40">
        <v>0</v>
      </c>
      <c r="D162" s="41">
        <v>0</v>
      </c>
      <c r="E162" s="42">
        <f t="shared" si="26"/>
        <v>0</v>
      </c>
      <c r="F162" s="193">
        <f t="shared" si="27"/>
        <v>0</v>
      </c>
      <c r="G162" s="43">
        <v>0</v>
      </c>
      <c r="H162" s="43">
        <v>0</v>
      </c>
      <c r="I162" s="44">
        <v>0</v>
      </c>
      <c r="J162" s="45">
        <v>0</v>
      </c>
      <c r="K162" s="45">
        <v>0</v>
      </c>
      <c r="L162" s="47">
        <v>0</v>
      </c>
      <c r="M162" s="213">
        <f t="shared" si="28"/>
        <v>0</v>
      </c>
      <c r="N162" s="48">
        <f t="shared" si="30"/>
        <v>0</v>
      </c>
      <c r="O162" s="49">
        <f t="shared" si="31"/>
        <v>0</v>
      </c>
      <c r="P162" s="48">
        <f t="shared" si="32"/>
        <v>0</v>
      </c>
      <c r="Q162" s="49">
        <f t="shared" si="33"/>
        <v>0</v>
      </c>
      <c r="AF162" s="86" t="s">
        <v>37</v>
      </c>
      <c r="AG162" s="74">
        <v>0</v>
      </c>
      <c r="AH162" s="75">
        <v>0</v>
      </c>
      <c r="AI162" s="76">
        <v>0</v>
      </c>
      <c r="AJ162" s="77">
        <v>1</v>
      </c>
      <c r="AK162" s="78">
        <v>0</v>
      </c>
      <c r="AL162" s="79">
        <v>1</v>
      </c>
      <c r="AM162" s="80">
        <v>0</v>
      </c>
      <c r="AN162" s="81">
        <v>0</v>
      </c>
      <c r="AO162" s="82">
        <v>0</v>
      </c>
      <c r="AP162" s="77">
        <v>1</v>
      </c>
      <c r="AQ162" s="83">
        <v>0</v>
      </c>
      <c r="AR162" s="84">
        <v>1</v>
      </c>
      <c r="AS162" s="71">
        <v>1</v>
      </c>
      <c r="AT162" s="85">
        <f t="shared" si="29"/>
        <v>8.5034013605442174E-4</v>
      </c>
    </row>
    <row r="163" spans="1:46" hidden="1" x14ac:dyDescent="0.2">
      <c r="A163" s="60" t="s">
        <v>54</v>
      </c>
      <c r="B163" s="39">
        <v>0</v>
      </c>
      <c r="C163" s="40">
        <v>0</v>
      </c>
      <c r="D163" s="41">
        <v>0</v>
      </c>
      <c r="E163" s="42">
        <f t="shared" si="26"/>
        <v>0</v>
      </c>
      <c r="F163" s="193">
        <f t="shared" si="27"/>
        <v>0</v>
      </c>
      <c r="G163" s="43">
        <v>0</v>
      </c>
      <c r="H163" s="43">
        <v>0</v>
      </c>
      <c r="I163" s="44">
        <v>0</v>
      </c>
      <c r="J163" s="45">
        <v>0</v>
      </c>
      <c r="K163" s="45">
        <v>0</v>
      </c>
      <c r="L163" s="47">
        <v>0</v>
      </c>
      <c r="M163" s="213">
        <f t="shared" si="28"/>
        <v>0</v>
      </c>
      <c r="N163" s="48">
        <f t="shared" si="30"/>
        <v>0</v>
      </c>
      <c r="O163" s="49">
        <f t="shared" si="31"/>
        <v>0</v>
      </c>
      <c r="P163" s="48">
        <f t="shared" si="32"/>
        <v>0</v>
      </c>
      <c r="Q163" s="49">
        <f t="shared" si="33"/>
        <v>0</v>
      </c>
      <c r="AF163" s="86" t="s">
        <v>81</v>
      </c>
      <c r="AG163" s="74">
        <v>1</v>
      </c>
      <c r="AH163" s="75">
        <v>1</v>
      </c>
      <c r="AI163" s="76">
        <v>2</v>
      </c>
      <c r="AJ163" s="77">
        <v>0</v>
      </c>
      <c r="AK163" s="78">
        <v>2</v>
      </c>
      <c r="AL163" s="79">
        <v>2</v>
      </c>
      <c r="AM163" s="80">
        <v>3</v>
      </c>
      <c r="AN163" s="81">
        <v>0</v>
      </c>
      <c r="AO163" s="82">
        <v>3</v>
      </c>
      <c r="AP163" s="77">
        <v>3</v>
      </c>
      <c r="AQ163" s="83">
        <v>2</v>
      </c>
      <c r="AR163" s="84">
        <v>5</v>
      </c>
      <c r="AS163" s="71">
        <v>7</v>
      </c>
      <c r="AT163" s="85">
        <f t="shared" si="29"/>
        <v>5.9523809523809521E-3</v>
      </c>
    </row>
    <row r="164" spans="1:46" x14ac:dyDescent="0.2">
      <c r="A164" s="60" t="s">
        <v>248</v>
      </c>
      <c r="B164" s="39">
        <v>0</v>
      </c>
      <c r="C164" s="40">
        <v>0</v>
      </c>
      <c r="D164" s="41">
        <v>0</v>
      </c>
      <c r="E164" s="42">
        <f t="shared" si="26"/>
        <v>0</v>
      </c>
      <c r="F164" s="193">
        <f t="shared" si="27"/>
        <v>1</v>
      </c>
      <c r="G164" s="43">
        <v>2</v>
      </c>
      <c r="H164" s="43">
        <v>0</v>
      </c>
      <c r="I164" s="44">
        <v>3</v>
      </c>
      <c r="J164" s="45">
        <v>0</v>
      </c>
      <c r="K164" s="45">
        <v>0</v>
      </c>
      <c r="L164" s="47">
        <v>0</v>
      </c>
      <c r="M164" s="213">
        <f t="shared" si="28"/>
        <v>0</v>
      </c>
      <c r="N164" s="48">
        <f t="shared" si="30"/>
        <v>1</v>
      </c>
      <c r="O164" s="49">
        <f t="shared" si="31"/>
        <v>2</v>
      </c>
      <c r="P164" s="48">
        <f t="shared" si="32"/>
        <v>0</v>
      </c>
      <c r="Q164" s="49">
        <f t="shared" si="33"/>
        <v>3</v>
      </c>
      <c r="AF164" s="88" t="s">
        <v>57</v>
      </c>
      <c r="AG164" s="74">
        <v>0</v>
      </c>
      <c r="AH164" s="75">
        <v>0</v>
      </c>
      <c r="AI164" s="76">
        <v>0</v>
      </c>
      <c r="AJ164" s="77">
        <v>4</v>
      </c>
      <c r="AK164" s="78">
        <v>0</v>
      </c>
      <c r="AL164" s="79">
        <v>4</v>
      </c>
      <c r="AM164" s="80">
        <v>2</v>
      </c>
      <c r="AN164" s="81">
        <v>0</v>
      </c>
      <c r="AO164" s="82">
        <v>2</v>
      </c>
      <c r="AP164" s="77">
        <v>6</v>
      </c>
      <c r="AQ164" s="83">
        <v>0</v>
      </c>
      <c r="AR164" s="84">
        <v>6</v>
      </c>
      <c r="AS164" s="71">
        <v>6</v>
      </c>
      <c r="AT164" s="85">
        <f t="shared" si="29"/>
        <v>5.1020408163265302E-3</v>
      </c>
    </row>
    <row r="165" spans="1:46" hidden="1" x14ac:dyDescent="0.2">
      <c r="A165" s="60" t="s">
        <v>250</v>
      </c>
      <c r="B165" s="39">
        <v>0</v>
      </c>
      <c r="C165" s="40">
        <v>0</v>
      </c>
      <c r="D165" s="41">
        <v>0</v>
      </c>
      <c r="E165" s="42">
        <f t="shared" si="26"/>
        <v>0</v>
      </c>
      <c r="F165" s="193">
        <f t="shared" si="27"/>
        <v>0</v>
      </c>
      <c r="G165" s="43">
        <v>0</v>
      </c>
      <c r="H165" s="43">
        <v>0</v>
      </c>
      <c r="I165" s="44">
        <v>0</v>
      </c>
      <c r="J165" s="45">
        <v>0</v>
      </c>
      <c r="K165" s="45">
        <v>0</v>
      </c>
      <c r="L165" s="47">
        <v>0</v>
      </c>
      <c r="M165" s="213">
        <f t="shared" si="28"/>
        <v>0</v>
      </c>
      <c r="N165" s="48">
        <f t="shared" si="30"/>
        <v>0</v>
      </c>
      <c r="O165" s="49">
        <f t="shared" si="31"/>
        <v>0</v>
      </c>
      <c r="P165" s="48">
        <f t="shared" si="32"/>
        <v>0</v>
      </c>
      <c r="Q165" s="49">
        <f t="shared" si="33"/>
        <v>0</v>
      </c>
      <c r="AF165" s="86" t="s">
        <v>114</v>
      </c>
      <c r="AG165" s="74">
        <v>0</v>
      </c>
      <c r="AH165" s="75">
        <v>0</v>
      </c>
      <c r="AI165" s="76">
        <v>0</v>
      </c>
      <c r="AJ165" s="77">
        <v>0</v>
      </c>
      <c r="AK165" s="78">
        <v>0</v>
      </c>
      <c r="AL165" s="79">
        <v>0</v>
      </c>
      <c r="AM165" s="80">
        <v>0</v>
      </c>
      <c r="AN165" s="81">
        <v>0</v>
      </c>
      <c r="AO165" s="82">
        <v>0</v>
      </c>
      <c r="AP165" s="77">
        <v>0</v>
      </c>
      <c r="AQ165" s="83">
        <v>0</v>
      </c>
      <c r="AR165" s="84">
        <v>0</v>
      </c>
      <c r="AS165" s="71">
        <v>0</v>
      </c>
      <c r="AT165" s="85">
        <f t="shared" si="29"/>
        <v>0</v>
      </c>
    </row>
    <row r="166" spans="1:46" hidden="1" x14ac:dyDescent="0.2">
      <c r="A166" s="60" t="s">
        <v>285</v>
      </c>
      <c r="B166" s="39">
        <v>0</v>
      </c>
      <c r="C166" s="40">
        <v>0</v>
      </c>
      <c r="D166" s="41">
        <v>0</v>
      </c>
      <c r="E166" s="42">
        <f t="shared" si="26"/>
        <v>0</v>
      </c>
      <c r="F166" s="193">
        <f t="shared" si="27"/>
        <v>0</v>
      </c>
      <c r="G166" s="43">
        <v>0</v>
      </c>
      <c r="H166" s="43">
        <v>0</v>
      </c>
      <c r="I166" s="44">
        <v>0</v>
      </c>
      <c r="J166" s="45">
        <v>0</v>
      </c>
      <c r="K166" s="45">
        <v>0</v>
      </c>
      <c r="L166" s="47">
        <v>0</v>
      </c>
      <c r="M166" s="213">
        <f t="shared" si="28"/>
        <v>0</v>
      </c>
      <c r="N166" s="48">
        <f t="shared" si="30"/>
        <v>0</v>
      </c>
      <c r="O166" s="49">
        <f t="shared" si="31"/>
        <v>0</v>
      </c>
      <c r="P166" s="48">
        <f t="shared" si="32"/>
        <v>0</v>
      </c>
      <c r="Q166" s="49">
        <f t="shared" si="33"/>
        <v>0</v>
      </c>
      <c r="AF166" s="86" t="s">
        <v>58</v>
      </c>
      <c r="AG166" s="74">
        <v>14</v>
      </c>
      <c r="AH166" s="75">
        <v>2</v>
      </c>
      <c r="AI166" s="76">
        <v>16</v>
      </c>
      <c r="AJ166" s="77">
        <v>25</v>
      </c>
      <c r="AK166" s="78">
        <v>35</v>
      </c>
      <c r="AL166" s="79">
        <v>60</v>
      </c>
      <c r="AM166" s="80">
        <v>8</v>
      </c>
      <c r="AN166" s="81">
        <v>4</v>
      </c>
      <c r="AO166" s="82">
        <v>12</v>
      </c>
      <c r="AP166" s="77">
        <v>33</v>
      </c>
      <c r="AQ166" s="83">
        <v>39</v>
      </c>
      <c r="AR166" s="84">
        <v>72</v>
      </c>
      <c r="AS166" s="71">
        <v>88</v>
      </c>
      <c r="AT166" s="85">
        <f t="shared" si="29"/>
        <v>7.4829931972789115E-2</v>
      </c>
    </row>
    <row r="167" spans="1:46" x14ac:dyDescent="0.2">
      <c r="A167" s="60" t="s">
        <v>2</v>
      </c>
      <c r="B167" s="39">
        <v>0</v>
      </c>
      <c r="C167" s="40">
        <v>0</v>
      </c>
      <c r="D167" s="41">
        <v>0</v>
      </c>
      <c r="E167" s="42">
        <f t="shared" si="26"/>
        <v>0</v>
      </c>
      <c r="F167" s="193">
        <f t="shared" si="27"/>
        <v>2</v>
      </c>
      <c r="G167" s="43">
        <v>1</v>
      </c>
      <c r="H167" s="43">
        <v>0</v>
      </c>
      <c r="I167" s="44">
        <v>3</v>
      </c>
      <c r="J167" s="45">
        <v>0</v>
      </c>
      <c r="K167" s="45">
        <v>0</v>
      </c>
      <c r="L167" s="47">
        <v>0</v>
      </c>
      <c r="M167" s="213">
        <f t="shared" si="28"/>
        <v>0</v>
      </c>
      <c r="N167" s="48">
        <f t="shared" si="30"/>
        <v>2</v>
      </c>
      <c r="O167" s="49">
        <f t="shared" si="31"/>
        <v>1</v>
      </c>
      <c r="P167" s="48">
        <f t="shared" si="32"/>
        <v>0</v>
      </c>
      <c r="Q167" s="49">
        <f t="shared" si="33"/>
        <v>3</v>
      </c>
      <c r="AF167" s="86" t="s">
        <v>208</v>
      </c>
      <c r="AG167" s="74">
        <v>0</v>
      </c>
      <c r="AH167" s="75">
        <v>0</v>
      </c>
      <c r="AI167" s="76">
        <v>0</v>
      </c>
      <c r="AJ167" s="77">
        <v>1</v>
      </c>
      <c r="AK167" s="78">
        <v>0</v>
      </c>
      <c r="AL167" s="79">
        <v>1</v>
      </c>
      <c r="AM167" s="80">
        <v>0</v>
      </c>
      <c r="AN167" s="81">
        <v>0</v>
      </c>
      <c r="AO167" s="82">
        <v>0</v>
      </c>
      <c r="AP167" s="77">
        <v>1</v>
      </c>
      <c r="AQ167" s="83">
        <v>0</v>
      </c>
      <c r="AR167" s="84">
        <v>1</v>
      </c>
      <c r="AS167" s="71">
        <v>1</v>
      </c>
      <c r="AT167" s="85">
        <f t="shared" si="29"/>
        <v>8.5034013605442174E-4</v>
      </c>
    </row>
    <row r="168" spans="1:46" hidden="1" x14ac:dyDescent="0.2">
      <c r="A168" s="60" t="s">
        <v>287</v>
      </c>
      <c r="B168" s="39">
        <v>0</v>
      </c>
      <c r="C168" s="40">
        <v>0</v>
      </c>
      <c r="D168" s="41">
        <v>0</v>
      </c>
      <c r="E168" s="42">
        <f t="shared" si="26"/>
        <v>0</v>
      </c>
      <c r="F168" s="193">
        <f t="shared" si="27"/>
        <v>0</v>
      </c>
      <c r="G168" s="43">
        <v>0</v>
      </c>
      <c r="H168" s="43">
        <v>0</v>
      </c>
      <c r="I168" s="44">
        <v>0</v>
      </c>
      <c r="J168" s="45">
        <v>0</v>
      </c>
      <c r="K168" s="45">
        <v>0</v>
      </c>
      <c r="L168" s="47">
        <v>0</v>
      </c>
      <c r="M168" s="213">
        <f t="shared" si="28"/>
        <v>0</v>
      </c>
      <c r="N168" s="48">
        <f t="shared" si="30"/>
        <v>0</v>
      </c>
      <c r="O168" s="49">
        <f t="shared" si="31"/>
        <v>0</v>
      </c>
      <c r="P168" s="48">
        <f t="shared" si="32"/>
        <v>0</v>
      </c>
      <c r="Q168" s="49">
        <f t="shared" si="33"/>
        <v>0</v>
      </c>
      <c r="AF168" s="86" t="s">
        <v>64</v>
      </c>
      <c r="AG168" s="74">
        <v>0</v>
      </c>
      <c r="AH168" s="75">
        <v>1</v>
      </c>
      <c r="AI168" s="76">
        <v>1</v>
      </c>
      <c r="AJ168" s="77">
        <v>42</v>
      </c>
      <c r="AK168" s="78">
        <v>9</v>
      </c>
      <c r="AL168" s="79">
        <v>51</v>
      </c>
      <c r="AM168" s="80">
        <v>8</v>
      </c>
      <c r="AN168" s="81">
        <v>1</v>
      </c>
      <c r="AO168" s="82">
        <v>9</v>
      </c>
      <c r="AP168" s="77">
        <v>50</v>
      </c>
      <c r="AQ168" s="83">
        <v>10</v>
      </c>
      <c r="AR168" s="84">
        <v>60</v>
      </c>
      <c r="AS168" s="71">
        <v>61</v>
      </c>
      <c r="AT168" s="85">
        <f t="shared" si="29"/>
        <v>5.187074829931973E-2</v>
      </c>
    </row>
    <row r="169" spans="1:46" hidden="1" x14ac:dyDescent="0.2">
      <c r="A169" s="60" t="s">
        <v>88</v>
      </c>
      <c r="B169" s="39">
        <v>0</v>
      </c>
      <c r="C169" s="40">
        <v>0</v>
      </c>
      <c r="D169" s="41">
        <v>0</v>
      </c>
      <c r="E169" s="42">
        <f t="shared" si="26"/>
        <v>0</v>
      </c>
      <c r="F169" s="193">
        <f t="shared" si="27"/>
        <v>0</v>
      </c>
      <c r="G169" s="43">
        <v>0</v>
      </c>
      <c r="H169" s="43">
        <v>0</v>
      </c>
      <c r="I169" s="44">
        <v>0</v>
      </c>
      <c r="J169" s="45">
        <v>0</v>
      </c>
      <c r="K169" s="45">
        <v>0</v>
      </c>
      <c r="L169" s="47">
        <v>0</v>
      </c>
      <c r="M169" s="213">
        <f t="shared" si="28"/>
        <v>0</v>
      </c>
      <c r="N169" s="48">
        <f t="shared" si="30"/>
        <v>0</v>
      </c>
      <c r="O169" s="49">
        <f t="shared" si="31"/>
        <v>0</v>
      </c>
      <c r="P169" s="48">
        <f t="shared" si="32"/>
        <v>0</v>
      </c>
      <c r="Q169" s="49">
        <f t="shared" si="33"/>
        <v>0</v>
      </c>
      <c r="AF169" s="86" t="s">
        <v>21</v>
      </c>
      <c r="AG169" s="74">
        <v>0</v>
      </c>
      <c r="AH169" s="75">
        <v>0</v>
      </c>
      <c r="AI169" s="76">
        <v>0</v>
      </c>
      <c r="AJ169" s="77">
        <v>2</v>
      </c>
      <c r="AK169" s="78">
        <v>5</v>
      </c>
      <c r="AL169" s="79">
        <v>7</v>
      </c>
      <c r="AM169" s="80">
        <v>1</v>
      </c>
      <c r="AN169" s="81">
        <v>0</v>
      </c>
      <c r="AO169" s="82">
        <v>1</v>
      </c>
      <c r="AP169" s="77">
        <v>3</v>
      </c>
      <c r="AQ169" s="83">
        <v>5</v>
      </c>
      <c r="AR169" s="84">
        <v>8</v>
      </c>
      <c r="AS169" s="71">
        <v>8</v>
      </c>
      <c r="AT169" s="85">
        <f t="shared" si="29"/>
        <v>6.8027210884353739E-3</v>
      </c>
    </row>
    <row r="170" spans="1:46" hidden="1" x14ac:dyDescent="0.2">
      <c r="A170" s="60" t="s">
        <v>249</v>
      </c>
      <c r="B170" s="39">
        <v>0</v>
      </c>
      <c r="C170" s="40">
        <v>0</v>
      </c>
      <c r="D170" s="41">
        <v>0</v>
      </c>
      <c r="E170" s="42">
        <f t="shared" si="26"/>
        <v>0</v>
      </c>
      <c r="F170" s="193">
        <f t="shared" si="27"/>
        <v>0</v>
      </c>
      <c r="G170" s="43">
        <v>0</v>
      </c>
      <c r="H170" s="43">
        <v>0</v>
      </c>
      <c r="I170" s="44">
        <v>0</v>
      </c>
      <c r="J170" s="45">
        <v>0</v>
      </c>
      <c r="K170" s="45">
        <v>0</v>
      </c>
      <c r="L170" s="47">
        <v>0</v>
      </c>
      <c r="M170" s="213">
        <f t="shared" si="28"/>
        <v>0</v>
      </c>
      <c r="N170" s="48">
        <f t="shared" si="30"/>
        <v>0</v>
      </c>
      <c r="O170" s="49">
        <f t="shared" si="31"/>
        <v>0</v>
      </c>
      <c r="P170" s="48">
        <f t="shared" si="32"/>
        <v>0</v>
      </c>
      <c r="Q170" s="49">
        <f t="shared" si="33"/>
        <v>0</v>
      </c>
      <c r="AF170" s="86" t="s">
        <v>93</v>
      </c>
      <c r="AG170" s="74">
        <v>0</v>
      </c>
      <c r="AH170" s="75">
        <v>0</v>
      </c>
      <c r="AI170" s="76">
        <v>0</v>
      </c>
      <c r="AJ170" s="77">
        <v>0</v>
      </c>
      <c r="AK170" s="78">
        <v>0</v>
      </c>
      <c r="AL170" s="79">
        <v>0</v>
      </c>
      <c r="AM170" s="80">
        <v>0</v>
      </c>
      <c r="AN170" s="81">
        <v>0</v>
      </c>
      <c r="AO170" s="82">
        <v>0</v>
      </c>
      <c r="AP170" s="77">
        <v>0</v>
      </c>
      <c r="AQ170" s="83">
        <v>0</v>
      </c>
      <c r="AR170" s="84">
        <v>0</v>
      </c>
      <c r="AS170" s="71">
        <v>0</v>
      </c>
      <c r="AT170" s="85">
        <f t="shared" si="29"/>
        <v>0</v>
      </c>
    </row>
    <row r="171" spans="1:46" hidden="1" x14ac:dyDescent="0.2">
      <c r="A171" s="60" t="s">
        <v>236</v>
      </c>
      <c r="B171" s="39">
        <v>0</v>
      </c>
      <c r="C171" s="40">
        <v>0</v>
      </c>
      <c r="D171" s="41">
        <v>0</v>
      </c>
      <c r="E171" s="42">
        <f t="shared" si="26"/>
        <v>0</v>
      </c>
      <c r="F171" s="193">
        <f t="shared" si="27"/>
        <v>0</v>
      </c>
      <c r="G171" s="43">
        <v>0</v>
      </c>
      <c r="H171" s="43">
        <v>0</v>
      </c>
      <c r="I171" s="44">
        <v>0</v>
      </c>
      <c r="J171" s="45">
        <v>0</v>
      </c>
      <c r="K171" s="45">
        <v>0</v>
      </c>
      <c r="L171" s="47">
        <v>0</v>
      </c>
      <c r="M171" s="213">
        <f t="shared" si="28"/>
        <v>0</v>
      </c>
      <c r="N171" s="48">
        <f t="shared" si="30"/>
        <v>0</v>
      </c>
      <c r="O171" s="49">
        <f t="shared" si="31"/>
        <v>0</v>
      </c>
      <c r="P171" s="48">
        <f t="shared" si="32"/>
        <v>0</v>
      </c>
      <c r="Q171" s="49">
        <f t="shared" si="33"/>
        <v>0</v>
      </c>
      <c r="AF171" s="86" t="s">
        <v>90</v>
      </c>
      <c r="AG171" s="74">
        <v>0</v>
      </c>
      <c r="AH171" s="75">
        <v>0</v>
      </c>
      <c r="AI171" s="76">
        <v>0</v>
      </c>
      <c r="AJ171" s="77">
        <v>1</v>
      </c>
      <c r="AK171" s="78">
        <v>2</v>
      </c>
      <c r="AL171" s="79">
        <v>3</v>
      </c>
      <c r="AM171" s="80">
        <v>0</v>
      </c>
      <c r="AN171" s="81">
        <v>2</v>
      </c>
      <c r="AO171" s="82">
        <v>2</v>
      </c>
      <c r="AP171" s="77">
        <v>1</v>
      </c>
      <c r="AQ171" s="83">
        <v>4</v>
      </c>
      <c r="AR171" s="84">
        <v>5</v>
      </c>
      <c r="AS171" s="71">
        <v>5</v>
      </c>
      <c r="AT171" s="85">
        <f t="shared" si="29"/>
        <v>4.2517006802721092E-3</v>
      </c>
    </row>
    <row r="172" spans="1:46" hidden="1" x14ac:dyDescent="0.2">
      <c r="A172" s="60" t="s">
        <v>166</v>
      </c>
      <c r="B172" s="39">
        <v>0</v>
      </c>
      <c r="C172" s="40">
        <v>0</v>
      </c>
      <c r="D172" s="41">
        <v>0</v>
      </c>
      <c r="E172" s="42">
        <f t="shared" si="26"/>
        <v>0</v>
      </c>
      <c r="F172" s="193">
        <f t="shared" si="27"/>
        <v>0</v>
      </c>
      <c r="G172" s="43">
        <v>0</v>
      </c>
      <c r="H172" s="43">
        <v>0</v>
      </c>
      <c r="I172" s="44">
        <v>0</v>
      </c>
      <c r="J172" s="45">
        <v>0</v>
      </c>
      <c r="K172" s="45">
        <v>0</v>
      </c>
      <c r="L172" s="47">
        <v>0</v>
      </c>
      <c r="M172" s="213">
        <f t="shared" si="28"/>
        <v>0</v>
      </c>
      <c r="N172" s="48">
        <f t="shared" si="30"/>
        <v>0</v>
      </c>
      <c r="O172" s="49">
        <f t="shared" si="31"/>
        <v>0</v>
      </c>
      <c r="P172" s="48">
        <f t="shared" si="32"/>
        <v>0</v>
      </c>
      <c r="Q172" s="49">
        <f t="shared" si="33"/>
        <v>0</v>
      </c>
      <c r="AF172" s="86" t="s">
        <v>85</v>
      </c>
      <c r="AG172" s="74">
        <v>0</v>
      </c>
      <c r="AH172" s="75">
        <v>0</v>
      </c>
      <c r="AI172" s="76">
        <v>0</v>
      </c>
      <c r="AJ172" s="77">
        <v>0</v>
      </c>
      <c r="AK172" s="78">
        <v>0</v>
      </c>
      <c r="AL172" s="79">
        <v>0</v>
      </c>
      <c r="AM172" s="80">
        <v>0</v>
      </c>
      <c r="AN172" s="81">
        <v>0</v>
      </c>
      <c r="AO172" s="82">
        <v>0</v>
      </c>
      <c r="AP172" s="77">
        <v>0</v>
      </c>
      <c r="AQ172" s="83">
        <v>0</v>
      </c>
      <c r="AR172" s="84">
        <v>0</v>
      </c>
      <c r="AS172" s="71">
        <v>0</v>
      </c>
      <c r="AT172" s="85">
        <f t="shared" si="29"/>
        <v>0</v>
      </c>
    </row>
    <row r="173" spans="1:46" hidden="1" x14ac:dyDescent="0.2">
      <c r="A173" s="60" t="s">
        <v>286</v>
      </c>
      <c r="B173" s="39">
        <v>0</v>
      </c>
      <c r="C173" s="40">
        <v>0</v>
      </c>
      <c r="D173" s="41">
        <v>0</v>
      </c>
      <c r="E173" s="42">
        <f t="shared" si="26"/>
        <v>0</v>
      </c>
      <c r="F173" s="193">
        <f t="shared" si="27"/>
        <v>0</v>
      </c>
      <c r="G173" s="43">
        <v>0</v>
      </c>
      <c r="H173" s="43">
        <v>0</v>
      </c>
      <c r="I173" s="44">
        <v>0</v>
      </c>
      <c r="J173" s="45">
        <v>0</v>
      </c>
      <c r="K173" s="45">
        <v>0</v>
      </c>
      <c r="L173" s="47">
        <v>0</v>
      </c>
      <c r="M173" s="213">
        <f t="shared" si="28"/>
        <v>0</v>
      </c>
      <c r="N173" s="48">
        <f t="shared" si="30"/>
        <v>0</v>
      </c>
      <c r="O173" s="49">
        <f t="shared" si="31"/>
        <v>0</v>
      </c>
      <c r="P173" s="48">
        <f t="shared" si="32"/>
        <v>0</v>
      </c>
      <c r="Q173" s="49">
        <f t="shared" si="33"/>
        <v>0</v>
      </c>
      <c r="AF173" s="86" t="s">
        <v>24</v>
      </c>
      <c r="AG173" s="74">
        <v>0</v>
      </c>
      <c r="AH173" s="75">
        <v>0</v>
      </c>
      <c r="AI173" s="76">
        <v>0</v>
      </c>
      <c r="AJ173" s="77">
        <v>0</v>
      </c>
      <c r="AK173" s="78">
        <v>0</v>
      </c>
      <c r="AL173" s="79">
        <v>0</v>
      </c>
      <c r="AM173" s="80">
        <v>0</v>
      </c>
      <c r="AN173" s="81">
        <v>0</v>
      </c>
      <c r="AO173" s="82">
        <v>0</v>
      </c>
      <c r="AP173" s="77">
        <v>0</v>
      </c>
      <c r="AQ173" s="83">
        <v>0</v>
      </c>
      <c r="AR173" s="84">
        <v>0</v>
      </c>
      <c r="AS173" s="71">
        <v>0</v>
      </c>
      <c r="AT173" s="85">
        <f t="shared" si="29"/>
        <v>0</v>
      </c>
    </row>
    <row r="174" spans="1:46" x14ac:dyDescent="0.2">
      <c r="A174" s="60" t="s">
        <v>289</v>
      </c>
      <c r="B174" s="39">
        <v>0</v>
      </c>
      <c r="C174" s="40">
        <v>0</v>
      </c>
      <c r="D174" s="41">
        <v>0</v>
      </c>
      <c r="E174" s="42">
        <f t="shared" si="26"/>
        <v>0</v>
      </c>
      <c r="F174" s="193">
        <v>5</v>
      </c>
      <c r="G174" s="43">
        <v>0</v>
      </c>
      <c r="H174" s="43">
        <v>0</v>
      </c>
      <c r="I174" s="44">
        <v>5</v>
      </c>
      <c r="J174" s="45">
        <v>0</v>
      </c>
      <c r="K174" s="45">
        <v>0</v>
      </c>
      <c r="L174" s="47">
        <v>0</v>
      </c>
      <c r="M174" s="213">
        <f t="shared" si="28"/>
        <v>0</v>
      </c>
      <c r="N174" s="48">
        <f t="shared" si="30"/>
        <v>5</v>
      </c>
      <c r="O174" s="49">
        <f t="shared" si="31"/>
        <v>0</v>
      </c>
      <c r="P174" s="48">
        <f t="shared" si="32"/>
        <v>0</v>
      </c>
      <c r="Q174" s="49">
        <f t="shared" si="33"/>
        <v>5</v>
      </c>
      <c r="AF174" s="86" t="s">
        <v>105</v>
      </c>
      <c r="AG174" s="74">
        <v>0</v>
      </c>
      <c r="AH174" s="75">
        <v>0</v>
      </c>
      <c r="AI174" s="76">
        <v>0</v>
      </c>
      <c r="AJ174" s="77">
        <v>0</v>
      </c>
      <c r="AK174" s="78">
        <v>0</v>
      </c>
      <c r="AL174" s="79">
        <v>0</v>
      </c>
      <c r="AM174" s="80">
        <v>0</v>
      </c>
      <c r="AN174" s="81">
        <v>0</v>
      </c>
      <c r="AO174" s="82">
        <v>0</v>
      </c>
      <c r="AP174" s="77">
        <v>0</v>
      </c>
      <c r="AQ174" s="83">
        <v>0</v>
      </c>
      <c r="AR174" s="84">
        <v>0</v>
      </c>
      <c r="AS174" s="71">
        <v>0</v>
      </c>
      <c r="AT174" s="85">
        <f t="shared" si="29"/>
        <v>0</v>
      </c>
    </row>
    <row r="175" spans="1:46" x14ac:dyDescent="0.2">
      <c r="A175" s="60" t="s">
        <v>274</v>
      </c>
      <c r="B175" s="39">
        <v>0</v>
      </c>
      <c r="C175" s="40">
        <v>0</v>
      </c>
      <c r="D175" s="41">
        <v>0</v>
      </c>
      <c r="E175" s="42">
        <f t="shared" si="26"/>
        <v>0</v>
      </c>
      <c r="F175" s="193">
        <f t="shared" si="27"/>
        <v>1</v>
      </c>
      <c r="G175" s="43">
        <v>0</v>
      </c>
      <c r="H175" s="43">
        <v>0</v>
      </c>
      <c r="I175" s="44">
        <v>1</v>
      </c>
      <c r="J175" s="45">
        <v>0</v>
      </c>
      <c r="K175" s="45">
        <v>0</v>
      </c>
      <c r="L175" s="47">
        <v>0</v>
      </c>
      <c r="M175" s="213">
        <f t="shared" si="28"/>
        <v>0</v>
      </c>
      <c r="N175" s="48">
        <f t="shared" si="30"/>
        <v>1</v>
      </c>
      <c r="O175" s="49">
        <f t="shared" si="31"/>
        <v>0</v>
      </c>
      <c r="P175" s="48">
        <f t="shared" si="32"/>
        <v>0</v>
      </c>
      <c r="Q175" s="49">
        <f t="shared" si="33"/>
        <v>1</v>
      </c>
      <c r="AF175" s="86" t="s">
        <v>134</v>
      </c>
      <c r="AG175" s="74">
        <v>0</v>
      </c>
      <c r="AH175" s="75">
        <v>0</v>
      </c>
      <c r="AI175" s="76">
        <v>0</v>
      </c>
      <c r="AJ175" s="77">
        <v>0</v>
      </c>
      <c r="AK175" s="78">
        <v>0</v>
      </c>
      <c r="AL175" s="79">
        <v>0</v>
      </c>
      <c r="AM175" s="80">
        <v>0</v>
      </c>
      <c r="AN175" s="81">
        <v>0</v>
      </c>
      <c r="AO175" s="82">
        <v>0</v>
      </c>
      <c r="AP175" s="77">
        <v>0</v>
      </c>
      <c r="AQ175" s="83">
        <v>0</v>
      </c>
      <c r="AR175" s="84">
        <v>0</v>
      </c>
      <c r="AS175" s="71">
        <v>0</v>
      </c>
      <c r="AT175" s="85">
        <f t="shared" si="29"/>
        <v>0</v>
      </c>
    </row>
    <row r="176" spans="1:46" hidden="1" x14ac:dyDescent="0.2">
      <c r="A176" s="60" t="s">
        <v>284</v>
      </c>
      <c r="B176" s="39">
        <v>0</v>
      </c>
      <c r="C176" s="40">
        <v>0</v>
      </c>
      <c r="D176" s="41">
        <v>0</v>
      </c>
      <c r="E176" s="42">
        <f t="shared" si="26"/>
        <v>0</v>
      </c>
      <c r="F176" s="193">
        <f t="shared" si="27"/>
        <v>0</v>
      </c>
      <c r="G176" s="43">
        <v>0</v>
      </c>
      <c r="H176" s="43">
        <v>0</v>
      </c>
      <c r="I176" s="44">
        <v>0</v>
      </c>
      <c r="J176" s="45">
        <v>0</v>
      </c>
      <c r="K176" s="45">
        <v>0</v>
      </c>
      <c r="L176" s="47">
        <v>0</v>
      </c>
      <c r="M176" s="213">
        <f t="shared" si="28"/>
        <v>0</v>
      </c>
      <c r="N176" s="48">
        <f t="shared" si="30"/>
        <v>0</v>
      </c>
      <c r="O176" s="49">
        <f t="shared" si="31"/>
        <v>0</v>
      </c>
      <c r="P176" s="48">
        <f t="shared" si="32"/>
        <v>0</v>
      </c>
      <c r="Q176" s="49">
        <f t="shared" si="33"/>
        <v>0</v>
      </c>
      <c r="AF176" s="86" t="s">
        <v>85</v>
      </c>
      <c r="AG176" s="74">
        <v>0</v>
      </c>
      <c r="AH176" s="75">
        <v>0</v>
      </c>
      <c r="AI176" s="76">
        <v>0</v>
      </c>
      <c r="AJ176" s="77">
        <v>0</v>
      </c>
      <c r="AK176" s="78">
        <v>0</v>
      </c>
      <c r="AL176" s="79">
        <v>0</v>
      </c>
      <c r="AM176" s="80">
        <v>0</v>
      </c>
      <c r="AN176" s="81">
        <v>0</v>
      </c>
      <c r="AO176" s="82">
        <v>0</v>
      </c>
      <c r="AP176" s="77">
        <v>0</v>
      </c>
      <c r="AQ176" s="83">
        <v>0</v>
      </c>
      <c r="AR176" s="84">
        <v>0</v>
      </c>
      <c r="AS176" s="71">
        <f t="shared" ref="AS176:AS178" si="34">AI176+AR176</f>
        <v>0</v>
      </c>
      <c r="AT176" s="85">
        <f t="shared" ref="AT176:AT181" si="35">AS176/$AS$182</f>
        <v>0</v>
      </c>
    </row>
    <row r="177" spans="1:46" x14ac:dyDescent="0.2">
      <c r="A177" s="60" t="s">
        <v>37</v>
      </c>
      <c r="B177" s="39">
        <v>0</v>
      </c>
      <c r="C177" s="40">
        <v>0</v>
      </c>
      <c r="D177" s="41">
        <v>0</v>
      </c>
      <c r="E177" s="42">
        <f t="shared" si="26"/>
        <v>1</v>
      </c>
      <c r="F177" s="193">
        <f t="shared" si="27"/>
        <v>0</v>
      </c>
      <c r="G177" s="43">
        <v>0</v>
      </c>
      <c r="H177" s="43">
        <v>0</v>
      </c>
      <c r="I177" s="44">
        <v>0</v>
      </c>
      <c r="J177" s="45">
        <v>0</v>
      </c>
      <c r="K177" s="45">
        <v>0</v>
      </c>
      <c r="L177" s="47">
        <v>0</v>
      </c>
      <c r="M177" s="213">
        <f t="shared" si="28"/>
        <v>0</v>
      </c>
      <c r="N177" s="48">
        <f t="shared" si="30"/>
        <v>0</v>
      </c>
      <c r="O177" s="49">
        <f t="shared" si="31"/>
        <v>0</v>
      </c>
      <c r="P177" s="48">
        <f t="shared" si="32"/>
        <v>0</v>
      </c>
      <c r="Q177" s="49">
        <f t="shared" si="33"/>
        <v>1</v>
      </c>
      <c r="AF177" s="90" t="s">
        <v>24</v>
      </c>
      <c r="AG177" s="74">
        <v>0</v>
      </c>
      <c r="AH177" s="75">
        <v>0</v>
      </c>
      <c r="AI177" s="76">
        <v>0</v>
      </c>
      <c r="AJ177" s="77">
        <v>0</v>
      </c>
      <c r="AK177" s="78">
        <v>0</v>
      </c>
      <c r="AL177" s="79">
        <v>0</v>
      </c>
      <c r="AM177" s="80">
        <v>0</v>
      </c>
      <c r="AN177" s="81">
        <v>0</v>
      </c>
      <c r="AO177" s="82">
        <v>0</v>
      </c>
      <c r="AP177" s="77">
        <v>0</v>
      </c>
      <c r="AQ177" s="83">
        <v>0</v>
      </c>
      <c r="AR177" s="84">
        <v>0</v>
      </c>
      <c r="AS177" s="71">
        <f t="shared" si="34"/>
        <v>0</v>
      </c>
      <c r="AT177" s="85">
        <f t="shared" si="35"/>
        <v>0</v>
      </c>
    </row>
    <row r="178" spans="1:46" x14ac:dyDescent="0.2">
      <c r="A178" s="60" t="s">
        <v>81</v>
      </c>
      <c r="B178" s="39">
        <v>1</v>
      </c>
      <c r="C178" s="40">
        <v>0</v>
      </c>
      <c r="D178" s="41">
        <v>0</v>
      </c>
      <c r="E178" s="42">
        <f t="shared" si="26"/>
        <v>1</v>
      </c>
      <c r="F178" s="193">
        <f t="shared" si="27"/>
        <v>5</v>
      </c>
      <c r="G178" s="43">
        <v>3</v>
      </c>
      <c r="H178" s="43">
        <v>0</v>
      </c>
      <c r="I178" s="44">
        <v>8</v>
      </c>
      <c r="J178" s="45">
        <v>0</v>
      </c>
      <c r="K178" s="45">
        <v>0</v>
      </c>
      <c r="L178" s="47">
        <v>0</v>
      </c>
      <c r="M178" s="213">
        <f t="shared" si="28"/>
        <v>0</v>
      </c>
      <c r="N178" s="48">
        <f t="shared" si="30"/>
        <v>6</v>
      </c>
      <c r="O178" s="49">
        <f t="shared" si="31"/>
        <v>3</v>
      </c>
      <c r="P178" s="48">
        <f t="shared" si="32"/>
        <v>0</v>
      </c>
      <c r="Q178" s="49">
        <f t="shared" si="33"/>
        <v>9</v>
      </c>
      <c r="AF178" s="90" t="s">
        <v>105</v>
      </c>
      <c r="AG178" s="74">
        <v>0</v>
      </c>
      <c r="AH178" s="75">
        <v>0</v>
      </c>
      <c r="AI178" s="76">
        <v>0</v>
      </c>
      <c r="AJ178" s="77">
        <v>0</v>
      </c>
      <c r="AK178" s="78">
        <v>0</v>
      </c>
      <c r="AL178" s="79">
        <v>0</v>
      </c>
      <c r="AM178" s="80">
        <v>0</v>
      </c>
      <c r="AN178" s="81">
        <v>0</v>
      </c>
      <c r="AO178" s="82">
        <v>0</v>
      </c>
      <c r="AP178" s="77">
        <v>0</v>
      </c>
      <c r="AQ178" s="83">
        <v>0</v>
      </c>
      <c r="AR178" s="84">
        <v>0</v>
      </c>
      <c r="AS178" s="71">
        <f t="shared" si="34"/>
        <v>0</v>
      </c>
      <c r="AT178" s="85">
        <f t="shared" si="35"/>
        <v>0</v>
      </c>
    </row>
    <row r="179" spans="1:46" hidden="1" x14ac:dyDescent="0.2">
      <c r="A179" s="60" t="s">
        <v>277</v>
      </c>
      <c r="B179" s="39">
        <v>0</v>
      </c>
      <c r="C179" s="40">
        <v>0</v>
      </c>
      <c r="D179" s="41">
        <v>0</v>
      </c>
      <c r="E179" s="42">
        <f t="shared" si="26"/>
        <v>0</v>
      </c>
      <c r="F179" s="193">
        <f t="shared" si="27"/>
        <v>0</v>
      </c>
      <c r="G179" s="43">
        <v>0</v>
      </c>
      <c r="H179" s="43">
        <v>0</v>
      </c>
      <c r="I179" s="44">
        <v>0</v>
      </c>
      <c r="J179" s="45">
        <v>0</v>
      </c>
      <c r="K179" s="45">
        <v>0</v>
      </c>
      <c r="L179" s="47">
        <v>0</v>
      </c>
      <c r="M179" s="213">
        <f t="shared" si="28"/>
        <v>0</v>
      </c>
      <c r="N179" s="48">
        <f t="shared" si="30"/>
        <v>0</v>
      </c>
      <c r="O179" s="49">
        <f t="shared" si="31"/>
        <v>0</v>
      </c>
      <c r="P179" s="48">
        <f t="shared" si="32"/>
        <v>0</v>
      </c>
      <c r="Q179" s="49">
        <f t="shared" si="33"/>
        <v>0</v>
      </c>
      <c r="AF179" s="90" t="s">
        <v>24</v>
      </c>
      <c r="AG179" s="74">
        <v>0</v>
      </c>
      <c r="AH179" s="75">
        <v>0</v>
      </c>
      <c r="AI179" s="76">
        <v>0</v>
      </c>
      <c r="AJ179" s="77">
        <v>0</v>
      </c>
      <c r="AK179" s="78">
        <v>0</v>
      </c>
      <c r="AL179" s="79">
        <v>0</v>
      </c>
      <c r="AM179" s="80">
        <v>0</v>
      </c>
      <c r="AN179" s="81">
        <v>0</v>
      </c>
      <c r="AO179" s="82">
        <v>0</v>
      </c>
      <c r="AP179" s="77">
        <v>0</v>
      </c>
      <c r="AQ179" s="83">
        <v>0</v>
      </c>
      <c r="AR179" s="84">
        <v>0</v>
      </c>
      <c r="AS179" s="71">
        <v>0</v>
      </c>
      <c r="AT179" s="91">
        <f t="shared" si="35"/>
        <v>0</v>
      </c>
    </row>
    <row r="180" spans="1:46" x14ac:dyDescent="0.2">
      <c r="A180" s="60" t="s">
        <v>57</v>
      </c>
      <c r="B180" s="39">
        <v>0</v>
      </c>
      <c r="C180" s="40">
        <v>0</v>
      </c>
      <c r="D180" s="41">
        <v>0</v>
      </c>
      <c r="E180" s="42">
        <f t="shared" si="26"/>
        <v>0</v>
      </c>
      <c r="F180" s="193">
        <f t="shared" si="27"/>
        <v>6</v>
      </c>
      <c r="G180" s="43">
        <v>1</v>
      </c>
      <c r="H180" s="43">
        <v>0</v>
      </c>
      <c r="I180" s="44">
        <v>7</v>
      </c>
      <c r="J180" s="45">
        <v>0</v>
      </c>
      <c r="K180" s="45">
        <v>1</v>
      </c>
      <c r="L180" s="47">
        <v>0</v>
      </c>
      <c r="M180" s="213">
        <f t="shared" si="28"/>
        <v>1</v>
      </c>
      <c r="N180" s="48">
        <f t="shared" ref="N180:N195" si="36">B180+F180+J180</f>
        <v>6</v>
      </c>
      <c r="O180" s="49">
        <f t="shared" ref="O180:O195" si="37">C180+G180+K180</f>
        <v>2</v>
      </c>
      <c r="P180" s="48">
        <f t="shared" ref="P180:P195" si="38">D180+H180+L180</f>
        <v>0</v>
      </c>
      <c r="Q180" s="49">
        <f t="shared" ref="Q180:Q195" si="39">E180+I180+M180</f>
        <v>8</v>
      </c>
      <c r="AF180" s="90" t="s">
        <v>105</v>
      </c>
      <c r="AG180" s="74">
        <v>0</v>
      </c>
      <c r="AH180" s="75">
        <v>0</v>
      </c>
      <c r="AI180" s="76">
        <v>0</v>
      </c>
      <c r="AJ180" s="77">
        <v>0</v>
      </c>
      <c r="AK180" s="78">
        <v>0</v>
      </c>
      <c r="AL180" s="79">
        <v>0</v>
      </c>
      <c r="AM180" s="80">
        <v>0</v>
      </c>
      <c r="AN180" s="81">
        <v>0</v>
      </c>
      <c r="AO180" s="82">
        <v>0</v>
      </c>
      <c r="AP180" s="77">
        <v>0</v>
      </c>
      <c r="AQ180" s="83">
        <v>0</v>
      </c>
      <c r="AR180" s="84">
        <v>0</v>
      </c>
      <c r="AS180" s="71">
        <v>0</v>
      </c>
      <c r="AT180" s="85">
        <f t="shared" si="35"/>
        <v>0</v>
      </c>
    </row>
    <row r="181" spans="1:46" ht="13.5" thickBot="1" x14ac:dyDescent="0.25">
      <c r="A181" s="60" t="s">
        <v>272</v>
      </c>
      <c r="B181" s="39">
        <v>0</v>
      </c>
      <c r="C181" s="40">
        <v>0</v>
      </c>
      <c r="D181" s="41">
        <v>0</v>
      </c>
      <c r="E181" s="42">
        <f t="shared" si="26"/>
        <v>19</v>
      </c>
      <c r="F181" s="193">
        <f t="shared" si="27"/>
        <v>0</v>
      </c>
      <c r="G181" s="43">
        <v>0</v>
      </c>
      <c r="H181" s="43">
        <v>0</v>
      </c>
      <c r="I181" s="44">
        <v>0</v>
      </c>
      <c r="J181" s="45">
        <v>0</v>
      </c>
      <c r="K181" s="45">
        <v>0</v>
      </c>
      <c r="L181" s="47">
        <v>0</v>
      </c>
      <c r="M181" s="213">
        <f t="shared" si="28"/>
        <v>0</v>
      </c>
      <c r="N181" s="48">
        <f t="shared" si="36"/>
        <v>0</v>
      </c>
      <c r="O181" s="49">
        <f t="shared" si="37"/>
        <v>0</v>
      </c>
      <c r="P181" s="48">
        <f t="shared" si="38"/>
        <v>0</v>
      </c>
      <c r="Q181" s="49">
        <f t="shared" si="39"/>
        <v>19</v>
      </c>
      <c r="AF181" s="90" t="s">
        <v>134</v>
      </c>
      <c r="AG181" s="74">
        <v>0</v>
      </c>
      <c r="AH181" s="75">
        <v>0</v>
      </c>
      <c r="AI181" s="76">
        <v>0</v>
      </c>
      <c r="AJ181" s="77">
        <v>0</v>
      </c>
      <c r="AK181" s="78">
        <v>0</v>
      </c>
      <c r="AL181" s="79">
        <v>0</v>
      </c>
      <c r="AM181" s="80">
        <v>0</v>
      </c>
      <c r="AN181" s="81">
        <v>0</v>
      </c>
      <c r="AO181" s="82">
        <v>0</v>
      </c>
      <c r="AP181" s="77">
        <v>0</v>
      </c>
      <c r="AQ181" s="83">
        <v>0</v>
      </c>
      <c r="AR181" s="84">
        <v>0</v>
      </c>
      <c r="AS181" s="71">
        <v>0</v>
      </c>
      <c r="AT181" s="85">
        <f t="shared" si="35"/>
        <v>0</v>
      </c>
    </row>
    <row r="182" spans="1:46" ht="13.5" thickBot="1" x14ac:dyDescent="0.25">
      <c r="A182" s="60" t="s">
        <v>58</v>
      </c>
      <c r="B182" s="39">
        <v>14</v>
      </c>
      <c r="C182" s="40">
        <v>5</v>
      </c>
      <c r="D182" s="41">
        <v>0</v>
      </c>
      <c r="E182" s="42">
        <f t="shared" si="26"/>
        <v>19</v>
      </c>
      <c r="F182" s="193">
        <f t="shared" si="27"/>
        <v>107</v>
      </c>
      <c r="G182" s="43">
        <v>65</v>
      </c>
      <c r="H182" s="43">
        <v>0</v>
      </c>
      <c r="I182" s="44">
        <v>172</v>
      </c>
      <c r="J182" s="45">
        <v>2</v>
      </c>
      <c r="K182" s="45">
        <v>0</v>
      </c>
      <c r="L182" s="47">
        <v>0</v>
      </c>
      <c r="M182" s="213">
        <f t="shared" si="28"/>
        <v>2</v>
      </c>
      <c r="N182" s="48">
        <f t="shared" si="36"/>
        <v>123</v>
      </c>
      <c r="O182" s="49">
        <f t="shared" si="37"/>
        <v>70</v>
      </c>
      <c r="P182" s="48">
        <f t="shared" si="38"/>
        <v>0</v>
      </c>
      <c r="Q182" s="49">
        <f t="shared" si="39"/>
        <v>193</v>
      </c>
      <c r="AF182" s="92" t="s">
        <v>121</v>
      </c>
      <c r="AG182" s="93">
        <f t="shared" ref="AG182:AT182" si="40">SUM(AG10:AG181)</f>
        <v>51</v>
      </c>
      <c r="AH182" s="94">
        <f t="shared" si="40"/>
        <v>18</v>
      </c>
      <c r="AI182" s="95">
        <f t="shared" si="40"/>
        <v>69</v>
      </c>
      <c r="AJ182" s="96">
        <f t="shared" si="40"/>
        <v>618</v>
      </c>
      <c r="AK182" s="97">
        <f t="shared" si="40"/>
        <v>299</v>
      </c>
      <c r="AL182" s="98">
        <f t="shared" si="40"/>
        <v>917</v>
      </c>
      <c r="AM182" s="96">
        <f t="shared" si="40"/>
        <v>133</v>
      </c>
      <c r="AN182" s="98">
        <f t="shared" si="40"/>
        <v>57</v>
      </c>
      <c r="AO182" s="99">
        <f t="shared" si="40"/>
        <v>190</v>
      </c>
      <c r="AP182" s="100">
        <f t="shared" si="40"/>
        <v>751</v>
      </c>
      <c r="AQ182" s="97">
        <f t="shared" si="40"/>
        <v>356</v>
      </c>
      <c r="AR182" s="101">
        <f t="shared" si="40"/>
        <v>1107</v>
      </c>
      <c r="AS182" s="102">
        <f t="shared" si="40"/>
        <v>1176</v>
      </c>
      <c r="AT182" s="103">
        <f t="shared" si="40"/>
        <v>0.99999999999999978</v>
      </c>
    </row>
    <row r="183" spans="1:46" x14ac:dyDescent="0.2">
      <c r="A183" s="60" t="s">
        <v>275</v>
      </c>
      <c r="B183" s="39">
        <v>0</v>
      </c>
      <c r="C183" s="40">
        <v>0</v>
      </c>
      <c r="D183" s="41">
        <v>0</v>
      </c>
      <c r="E183" s="42">
        <f t="shared" si="26"/>
        <v>1</v>
      </c>
      <c r="F183" s="193">
        <f t="shared" si="27"/>
        <v>1</v>
      </c>
      <c r="G183" s="43">
        <v>0</v>
      </c>
      <c r="H183" s="43">
        <v>0</v>
      </c>
      <c r="I183" s="44">
        <v>1</v>
      </c>
      <c r="J183" s="45">
        <v>0</v>
      </c>
      <c r="K183" s="45">
        <v>0</v>
      </c>
      <c r="L183" s="47">
        <v>0</v>
      </c>
      <c r="M183" s="213">
        <f t="shared" si="28"/>
        <v>0</v>
      </c>
      <c r="N183" s="48">
        <f t="shared" si="36"/>
        <v>1</v>
      </c>
      <c r="O183" s="49">
        <f t="shared" si="37"/>
        <v>0</v>
      </c>
      <c r="P183" s="48">
        <f t="shared" si="38"/>
        <v>0</v>
      </c>
      <c r="Q183" s="49">
        <f t="shared" si="39"/>
        <v>2</v>
      </c>
      <c r="AF183" s="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</row>
    <row r="184" spans="1:46" x14ac:dyDescent="0.2">
      <c r="A184" s="60" t="s">
        <v>64</v>
      </c>
      <c r="B184" s="39">
        <v>1</v>
      </c>
      <c r="C184" s="40">
        <v>0</v>
      </c>
      <c r="D184" s="41">
        <v>0</v>
      </c>
      <c r="E184" s="42">
        <f t="shared" si="26"/>
        <v>1</v>
      </c>
      <c r="F184" s="193">
        <v>135</v>
      </c>
      <c r="G184" s="43">
        <v>23</v>
      </c>
      <c r="H184" s="43">
        <v>0</v>
      </c>
      <c r="I184" s="44">
        <v>158</v>
      </c>
      <c r="J184" s="45">
        <v>2</v>
      </c>
      <c r="K184" s="45">
        <v>1</v>
      </c>
      <c r="L184" s="47">
        <v>0</v>
      </c>
      <c r="M184" s="213">
        <f t="shared" si="28"/>
        <v>3</v>
      </c>
      <c r="N184" s="48">
        <f t="shared" si="36"/>
        <v>138</v>
      </c>
      <c r="O184" s="49">
        <f t="shared" si="37"/>
        <v>24</v>
      </c>
      <c r="P184" s="48">
        <f t="shared" si="38"/>
        <v>0</v>
      </c>
      <c r="Q184" s="49">
        <f t="shared" si="39"/>
        <v>162</v>
      </c>
      <c r="AF184" s="4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105"/>
    </row>
    <row r="185" spans="1:46" hidden="1" x14ac:dyDescent="0.2">
      <c r="A185" s="60" t="s">
        <v>276</v>
      </c>
      <c r="B185" s="39">
        <v>0</v>
      </c>
      <c r="C185" s="40">
        <v>0</v>
      </c>
      <c r="D185" s="41">
        <v>0</v>
      </c>
      <c r="E185" s="42">
        <f t="shared" si="26"/>
        <v>0</v>
      </c>
      <c r="F185" s="193">
        <f t="shared" si="27"/>
        <v>0</v>
      </c>
      <c r="G185" s="43">
        <v>0</v>
      </c>
      <c r="H185" s="43">
        <v>0</v>
      </c>
      <c r="I185" s="44">
        <v>0</v>
      </c>
      <c r="J185" s="45">
        <v>0</v>
      </c>
      <c r="K185" s="45">
        <v>0</v>
      </c>
      <c r="L185" s="47">
        <v>0</v>
      </c>
      <c r="M185" s="213">
        <f t="shared" si="28"/>
        <v>0</v>
      </c>
      <c r="N185" s="48">
        <f t="shared" si="36"/>
        <v>0</v>
      </c>
      <c r="O185" s="49">
        <f t="shared" si="37"/>
        <v>0</v>
      </c>
      <c r="P185" s="48">
        <f t="shared" si="38"/>
        <v>0</v>
      </c>
      <c r="Q185" s="49">
        <f t="shared" si="39"/>
        <v>0</v>
      </c>
      <c r="AF185" s="4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105"/>
    </row>
    <row r="186" spans="1:46" x14ac:dyDescent="0.2">
      <c r="A186" s="60" t="s">
        <v>268</v>
      </c>
      <c r="B186" s="39">
        <v>0</v>
      </c>
      <c r="C186" s="40">
        <v>0</v>
      </c>
      <c r="D186" s="41">
        <v>0</v>
      </c>
      <c r="E186" s="42">
        <f t="shared" si="26"/>
        <v>0</v>
      </c>
      <c r="F186" s="193">
        <f t="shared" si="27"/>
        <v>6</v>
      </c>
      <c r="G186" s="43">
        <v>5</v>
      </c>
      <c r="H186" s="43">
        <v>0</v>
      </c>
      <c r="I186" s="44">
        <v>11</v>
      </c>
      <c r="J186" s="45">
        <v>0</v>
      </c>
      <c r="K186" s="45">
        <v>0</v>
      </c>
      <c r="L186" s="47">
        <v>0</v>
      </c>
      <c r="M186" s="213">
        <f t="shared" si="28"/>
        <v>0</v>
      </c>
      <c r="N186" s="48">
        <f t="shared" si="36"/>
        <v>6</v>
      </c>
      <c r="O186" s="49">
        <f t="shared" si="37"/>
        <v>5</v>
      </c>
      <c r="P186" s="48">
        <f t="shared" si="38"/>
        <v>0</v>
      </c>
      <c r="Q186" s="49">
        <f t="shared" si="39"/>
        <v>11</v>
      </c>
      <c r="AF186" s="4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105"/>
    </row>
    <row r="187" spans="1:46" hidden="1" x14ac:dyDescent="0.2">
      <c r="A187" s="60" t="s">
        <v>93</v>
      </c>
      <c r="B187" s="39">
        <v>0</v>
      </c>
      <c r="C187" s="40">
        <v>0</v>
      </c>
      <c r="D187" s="41">
        <v>0</v>
      </c>
      <c r="E187" s="42">
        <f t="shared" si="26"/>
        <v>0</v>
      </c>
      <c r="F187" s="193">
        <f t="shared" si="27"/>
        <v>0</v>
      </c>
      <c r="G187" s="43">
        <v>0</v>
      </c>
      <c r="H187" s="43">
        <v>0</v>
      </c>
      <c r="I187" s="44">
        <v>0</v>
      </c>
      <c r="J187" s="45">
        <v>0</v>
      </c>
      <c r="K187" s="45">
        <v>0</v>
      </c>
      <c r="L187" s="47">
        <v>0</v>
      </c>
      <c r="M187" s="213">
        <f t="shared" si="28"/>
        <v>0</v>
      </c>
      <c r="N187" s="48">
        <f t="shared" si="36"/>
        <v>0</v>
      </c>
      <c r="O187" s="49">
        <f t="shared" si="37"/>
        <v>0</v>
      </c>
      <c r="P187" s="48">
        <f t="shared" si="38"/>
        <v>0</v>
      </c>
      <c r="Q187" s="49">
        <f t="shared" si="39"/>
        <v>0</v>
      </c>
      <c r="AF187" s="4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105"/>
    </row>
    <row r="188" spans="1:46" hidden="1" x14ac:dyDescent="0.2">
      <c r="A188" s="60" t="s">
        <v>265</v>
      </c>
      <c r="B188" s="39">
        <v>0</v>
      </c>
      <c r="C188" s="40">
        <v>0</v>
      </c>
      <c r="D188" s="41">
        <v>0</v>
      </c>
      <c r="E188" s="42">
        <f t="shared" si="26"/>
        <v>0</v>
      </c>
      <c r="F188" s="193">
        <f t="shared" si="27"/>
        <v>0</v>
      </c>
      <c r="G188" s="43">
        <v>0</v>
      </c>
      <c r="H188" s="43">
        <v>0</v>
      </c>
      <c r="I188" s="44">
        <v>0</v>
      </c>
      <c r="J188" s="45">
        <v>0</v>
      </c>
      <c r="K188" s="45">
        <v>0</v>
      </c>
      <c r="L188" s="47">
        <v>0</v>
      </c>
      <c r="M188" s="213">
        <f t="shared" si="28"/>
        <v>0</v>
      </c>
      <c r="N188" s="48">
        <f t="shared" si="36"/>
        <v>0</v>
      </c>
      <c r="O188" s="49">
        <f t="shared" si="37"/>
        <v>0</v>
      </c>
      <c r="P188" s="48">
        <f t="shared" si="38"/>
        <v>0</v>
      </c>
      <c r="Q188" s="49">
        <f t="shared" si="39"/>
        <v>0</v>
      </c>
      <c r="AF188" s="4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105"/>
    </row>
    <row r="189" spans="1:46" hidden="1" x14ac:dyDescent="0.2">
      <c r="A189" s="60" t="s">
        <v>264</v>
      </c>
      <c r="B189" s="39">
        <v>0</v>
      </c>
      <c r="C189" s="40">
        <v>0</v>
      </c>
      <c r="D189" s="41">
        <v>0</v>
      </c>
      <c r="E189" s="42">
        <f t="shared" si="26"/>
        <v>0</v>
      </c>
      <c r="F189" s="193">
        <f t="shared" si="27"/>
        <v>0</v>
      </c>
      <c r="G189" s="43">
        <v>0</v>
      </c>
      <c r="H189" s="43">
        <v>0</v>
      </c>
      <c r="I189" s="44">
        <v>0</v>
      </c>
      <c r="J189" s="45">
        <v>0</v>
      </c>
      <c r="K189" s="45">
        <v>0</v>
      </c>
      <c r="L189" s="47">
        <v>0</v>
      </c>
      <c r="M189" s="213">
        <f t="shared" si="28"/>
        <v>0</v>
      </c>
      <c r="N189" s="48">
        <f t="shared" si="36"/>
        <v>0</v>
      </c>
      <c r="O189" s="49">
        <f t="shared" si="37"/>
        <v>0</v>
      </c>
      <c r="P189" s="48">
        <f t="shared" si="38"/>
        <v>0</v>
      </c>
      <c r="Q189" s="49">
        <f t="shared" si="39"/>
        <v>0</v>
      </c>
      <c r="AF189" s="4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105"/>
    </row>
    <row r="190" spans="1:46" x14ac:dyDescent="0.2">
      <c r="A190" s="60" t="s">
        <v>273</v>
      </c>
      <c r="B190" s="39">
        <v>0</v>
      </c>
      <c r="C190" s="40">
        <v>0</v>
      </c>
      <c r="D190" s="41">
        <v>0</v>
      </c>
      <c r="E190" s="42">
        <f t="shared" si="26"/>
        <v>1</v>
      </c>
      <c r="F190" s="193">
        <f t="shared" si="27"/>
        <v>3</v>
      </c>
      <c r="G190" s="43">
        <v>4</v>
      </c>
      <c r="H190" s="43">
        <v>0</v>
      </c>
      <c r="I190" s="44">
        <v>7</v>
      </c>
      <c r="J190" s="45">
        <v>0</v>
      </c>
      <c r="K190" s="45">
        <v>0</v>
      </c>
      <c r="L190" s="47">
        <v>0</v>
      </c>
      <c r="M190" s="213">
        <f t="shared" si="28"/>
        <v>0</v>
      </c>
      <c r="N190" s="48">
        <f t="shared" si="36"/>
        <v>3</v>
      </c>
      <c r="O190" s="49">
        <f t="shared" si="37"/>
        <v>4</v>
      </c>
      <c r="P190" s="48">
        <f t="shared" si="38"/>
        <v>0</v>
      </c>
      <c r="Q190" s="49">
        <f t="shared" si="39"/>
        <v>8</v>
      </c>
      <c r="AF190" s="4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105"/>
    </row>
    <row r="191" spans="1:46" x14ac:dyDescent="0.2">
      <c r="A191" s="60" t="s">
        <v>271</v>
      </c>
      <c r="B191" s="39">
        <v>1</v>
      </c>
      <c r="C191" s="40">
        <v>0</v>
      </c>
      <c r="D191" s="41">
        <v>0</v>
      </c>
      <c r="E191" s="42">
        <f t="shared" si="26"/>
        <v>1</v>
      </c>
      <c r="F191" s="193">
        <v>5</v>
      </c>
      <c r="G191" s="43">
        <v>8</v>
      </c>
      <c r="H191" s="43">
        <v>0</v>
      </c>
      <c r="I191" s="44">
        <v>13</v>
      </c>
      <c r="J191" s="45">
        <v>0</v>
      </c>
      <c r="K191" s="45">
        <v>1</v>
      </c>
      <c r="L191" s="47">
        <v>0</v>
      </c>
      <c r="M191" s="213">
        <f t="shared" si="28"/>
        <v>1</v>
      </c>
      <c r="N191" s="48">
        <f t="shared" si="36"/>
        <v>6</v>
      </c>
      <c r="O191" s="49">
        <f t="shared" si="37"/>
        <v>9</v>
      </c>
      <c r="P191" s="48">
        <f t="shared" si="38"/>
        <v>0</v>
      </c>
      <c r="Q191" s="49">
        <f t="shared" si="39"/>
        <v>15</v>
      </c>
      <c r="AF191" s="4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105"/>
    </row>
    <row r="192" spans="1:46" hidden="1" x14ac:dyDescent="0.2">
      <c r="A192" s="60" t="s">
        <v>266</v>
      </c>
      <c r="B192" s="39">
        <v>0</v>
      </c>
      <c r="C192" s="40">
        <v>0</v>
      </c>
      <c r="D192" s="41">
        <v>0</v>
      </c>
      <c r="E192" s="42">
        <f t="shared" si="26"/>
        <v>0</v>
      </c>
      <c r="F192" s="193">
        <f t="shared" si="27"/>
        <v>0</v>
      </c>
      <c r="G192" s="43">
        <v>0</v>
      </c>
      <c r="H192" s="43">
        <v>0</v>
      </c>
      <c r="I192" s="44">
        <v>0</v>
      </c>
      <c r="J192" s="45">
        <v>0</v>
      </c>
      <c r="K192" s="45">
        <v>0</v>
      </c>
      <c r="L192" s="47">
        <v>0</v>
      </c>
      <c r="M192" s="213">
        <f t="shared" si="28"/>
        <v>0</v>
      </c>
      <c r="N192" s="48">
        <f t="shared" si="36"/>
        <v>0</v>
      </c>
      <c r="O192" s="49">
        <f t="shared" si="37"/>
        <v>0</v>
      </c>
      <c r="P192" s="48">
        <f t="shared" si="38"/>
        <v>0</v>
      </c>
      <c r="Q192" s="49">
        <f t="shared" si="39"/>
        <v>0</v>
      </c>
      <c r="AF192" s="4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105"/>
    </row>
    <row r="193" spans="1:45" hidden="1" x14ac:dyDescent="0.2">
      <c r="A193" s="60" t="s">
        <v>24</v>
      </c>
      <c r="B193" s="39">
        <v>0</v>
      </c>
      <c r="C193" s="40">
        <v>0</v>
      </c>
      <c r="D193" s="41">
        <v>0</v>
      </c>
      <c r="E193" s="42">
        <f t="shared" si="26"/>
        <v>0</v>
      </c>
      <c r="F193" s="193">
        <f t="shared" si="27"/>
        <v>0</v>
      </c>
      <c r="G193" s="43">
        <v>0</v>
      </c>
      <c r="H193" s="43">
        <v>0</v>
      </c>
      <c r="I193" s="44">
        <v>0</v>
      </c>
      <c r="J193" s="45">
        <v>0</v>
      </c>
      <c r="K193" s="45">
        <v>0</v>
      </c>
      <c r="L193" s="47">
        <v>0</v>
      </c>
      <c r="M193" s="213">
        <f t="shared" si="28"/>
        <v>0</v>
      </c>
      <c r="N193" s="48">
        <f t="shared" si="36"/>
        <v>0</v>
      </c>
      <c r="O193" s="49">
        <f t="shared" si="37"/>
        <v>0</v>
      </c>
      <c r="P193" s="48">
        <f t="shared" si="38"/>
        <v>0</v>
      </c>
      <c r="Q193" s="49">
        <f t="shared" si="39"/>
        <v>0</v>
      </c>
      <c r="AF193" s="4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105"/>
    </row>
    <row r="194" spans="1:45" hidden="1" x14ac:dyDescent="0.2">
      <c r="A194" s="60" t="s">
        <v>105</v>
      </c>
      <c r="B194" s="39">
        <v>0</v>
      </c>
      <c r="C194" s="40">
        <v>0</v>
      </c>
      <c r="D194" s="41">
        <v>0</v>
      </c>
      <c r="E194" s="42">
        <f t="shared" si="26"/>
        <v>0</v>
      </c>
      <c r="F194" s="193">
        <f t="shared" si="27"/>
        <v>0</v>
      </c>
      <c r="G194" s="43">
        <v>0</v>
      </c>
      <c r="H194" s="43">
        <v>0</v>
      </c>
      <c r="I194" s="44">
        <v>0</v>
      </c>
      <c r="J194" s="45">
        <v>0</v>
      </c>
      <c r="K194" s="45">
        <v>0</v>
      </c>
      <c r="L194" s="47">
        <v>0</v>
      </c>
      <c r="M194" s="213">
        <f t="shared" si="28"/>
        <v>0</v>
      </c>
      <c r="N194" s="48">
        <f t="shared" si="36"/>
        <v>0</v>
      </c>
      <c r="O194" s="49">
        <f t="shared" si="37"/>
        <v>0</v>
      </c>
      <c r="P194" s="48">
        <f t="shared" si="38"/>
        <v>0</v>
      </c>
      <c r="Q194" s="49">
        <f t="shared" si="39"/>
        <v>0</v>
      </c>
      <c r="AF194" s="4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105"/>
    </row>
    <row r="195" spans="1:45" ht="13.5" thickBot="1" x14ac:dyDescent="0.25">
      <c r="A195" s="201" t="s">
        <v>134</v>
      </c>
      <c r="B195" s="106">
        <v>0</v>
      </c>
      <c r="C195" s="107">
        <v>0</v>
      </c>
      <c r="D195" s="108">
        <v>0</v>
      </c>
      <c r="E195" s="109">
        <v>0</v>
      </c>
      <c r="F195" s="197">
        <f t="shared" si="27"/>
        <v>0</v>
      </c>
      <c r="G195" s="110">
        <v>2</v>
      </c>
      <c r="H195" s="110">
        <v>0</v>
      </c>
      <c r="I195" s="111">
        <v>2</v>
      </c>
      <c r="J195" s="112">
        <v>0</v>
      </c>
      <c r="K195" s="112">
        <v>0</v>
      </c>
      <c r="L195" s="113">
        <v>0</v>
      </c>
      <c r="M195" s="214">
        <f t="shared" si="28"/>
        <v>0</v>
      </c>
      <c r="N195" s="114">
        <f t="shared" si="36"/>
        <v>0</v>
      </c>
      <c r="O195" s="115">
        <f t="shared" si="37"/>
        <v>2</v>
      </c>
      <c r="P195" s="114">
        <f t="shared" si="38"/>
        <v>0</v>
      </c>
      <c r="Q195" s="115">
        <f t="shared" si="39"/>
        <v>2</v>
      </c>
      <c r="AF195" s="4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105"/>
    </row>
    <row r="196" spans="1:45" s="116" customFormat="1" ht="13.5" thickBot="1" x14ac:dyDescent="0.25">
      <c r="B196" s="117"/>
      <c r="C196" s="117"/>
      <c r="D196" s="117"/>
      <c r="E196" s="118"/>
      <c r="F196" s="119"/>
      <c r="G196" s="119"/>
      <c r="H196" s="119"/>
      <c r="I196" s="119"/>
      <c r="N196" s="120"/>
      <c r="O196" s="120"/>
      <c r="P196" s="120"/>
      <c r="Q196" s="120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</row>
    <row r="197" spans="1:45" ht="13.5" thickBot="1" x14ac:dyDescent="0.25">
      <c r="A197" s="122" t="s">
        <v>331</v>
      </c>
      <c r="B197" s="123">
        <f>SUM(B7:B195)</f>
        <v>60</v>
      </c>
      <c r="C197" s="124">
        <f>SUM(C7:C195)</f>
        <v>21</v>
      </c>
      <c r="D197" s="124">
        <f>SUM(D7:D195)</f>
        <v>0</v>
      </c>
      <c r="E197" s="124">
        <f>SUM(B197:D197)</f>
        <v>81</v>
      </c>
      <c r="F197" s="125">
        <f>SUM(F7:F195)</f>
        <v>1503</v>
      </c>
      <c r="G197" s="125">
        <f>SUM(G7:G195)</f>
        <v>518</v>
      </c>
      <c r="H197" s="125">
        <f>SUM(H7:H195)</f>
        <v>5</v>
      </c>
      <c r="I197" s="126">
        <f>SUM(F197:H197)</f>
        <v>2026</v>
      </c>
      <c r="J197" s="127">
        <f t="shared" ref="J197:P197" si="41">SUM(J7:J195)</f>
        <v>183</v>
      </c>
      <c r="K197" s="128">
        <f t="shared" si="41"/>
        <v>110</v>
      </c>
      <c r="L197" s="128">
        <f t="shared" si="41"/>
        <v>0</v>
      </c>
      <c r="M197" s="129">
        <f t="shared" si="41"/>
        <v>293</v>
      </c>
      <c r="N197" s="130">
        <f t="shared" si="41"/>
        <v>1746</v>
      </c>
      <c r="O197" s="130">
        <f t="shared" si="41"/>
        <v>649</v>
      </c>
      <c r="P197" s="130">
        <f t="shared" si="41"/>
        <v>5</v>
      </c>
      <c r="Q197" s="130">
        <f>SUM(N197:P197)</f>
        <v>2400</v>
      </c>
      <c r="Z197" s="4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105"/>
    </row>
    <row r="198" spans="1:45" x14ac:dyDescent="0.2">
      <c r="Z198" s="4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105"/>
    </row>
    <row r="199" spans="1:45" x14ac:dyDescent="0.2">
      <c r="Z199" s="4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105"/>
    </row>
    <row r="200" spans="1:45" x14ac:dyDescent="0.2">
      <c r="Z200" s="4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105"/>
    </row>
    <row r="201" spans="1:45" x14ac:dyDescent="0.2">
      <c r="E201" s="211"/>
      <c r="F201"/>
      <c r="G201"/>
      <c r="AF201" s="4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105"/>
    </row>
    <row r="202" spans="1:45" x14ac:dyDescent="0.2">
      <c r="E202"/>
      <c r="F202"/>
      <c r="G202"/>
      <c r="AF202" s="4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105"/>
    </row>
    <row r="203" spans="1:45" x14ac:dyDescent="0.2">
      <c r="E203"/>
      <c r="F203"/>
      <c r="G203"/>
      <c r="AF203" s="4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105"/>
    </row>
    <row r="204" spans="1:45" x14ac:dyDescent="0.2">
      <c r="E204"/>
      <c r="F204"/>
      <c r="G204"/>
      <c r="AF204" s="4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105"/>
    </row>
    <row r="205" spans="1:45" x14ac:dyDescent="0.2">
      <c r="E205"/>
      <c r="F205"/>
      <c r="G205"/>
      <c r="AF205" s="4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105"/>
    </row>
    <row r="206" spans="1:45" x14ac:dyDescent="0.2">
      <c r="E206" s="211"/>
      <c r="F206"/>
      <c r="G206"/>
      <c r="AF206" s="4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105"/>
    </row>
    <row r="207" spans="1:45" x14ac:dyDescent="0.2">
      <c r="E207"/>
      <c r="F207"/>
      <c r="G207"/>
      <c r="AF207" s="4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105"/>
    </row>
    <row r="208" spans="1:45" x14ac:dyDescent="0.2">
      <c r="E208" s="211"/>
      <c r="F208"/>
      <c r="G208"/>
    </row>
    <row r="209" spans="5:7" x14ac:dyDescent="0.2">
      <c r="E209" s="211"/>
      <c r="F209"/>
      <c r="G209"/>
    </row>
    <row r="210" spans="5:7" x14ac:dyDescent="0.2">
      <c r="E210"/>
      <c r="F210"/>
      <c r="G210"/>
    </row>
    <row r="211" spans="5:7" x14ac:dyDescent="0.2">
      <c r="E211" s="211"/>
      <c r="F211"/>
      <c r="G211"/>
    </row>
    <row r="212" spans="5:7" x14ac:dyDescent="0.2">
      <c r="E212" s="211"/>
      <c r="F212"/>
      <c r="G212"/>
    </row>
    <row r="213" spans="5:7" x14ac:dyDescent="0.2">
      <c r="E213"/>
      <c r="F213"/>
      <c r="G213"/>
    </row>
    <row r="214" spans="5:7" x14ac:dyDescent="0.2">
      <c r="E214"/>
      <c r="F214"/>
      <c r="G214"/>
    </row>
    <row r="215" spans="5:7" x14ac:dyDescent="0.2">
      <c r="E215"/>
      <c r="F215"/>
      <c r="G215"/>
    </row>
    <row r="216" spans="5:7" x14ac:dyDescent="0.2">
      <c r="E216"/>
      <c r="F216"/>
      <c r="G216"/>
    </row>
    <row r="217" spans="5:7" x14ac:dyDescent="0.2">
      <c r="E217"/>
      <c r="F217"/>
      <c r="G217"/>
    </row>
    <row r="218" spans="5:7" x14ac:dyDescent="0.2">
      <c r="E218"/>
      <c r="F218"/>
      <c r="G218"/>
    </row>
    <row r="219" spans="5:7" x14ac:dyDescent="0.2">
      <c r="E219"/>
      <c r="F219"/>
      <c r="G219"/>
    </row>
    <row r="220" spans="5:7" x14ac:dyDescent="0.2">
      <c r="E220" s="211"/>
      <c r="F220"/>
      <c r="G220"/>
    </row>
    <row r="221" spans="5:7" x14ac:dyDescent="0.2">
      <c r="E221" s="211"/>
      <c r="F221"/>
      <c r="G221"/>
    </row>
    <row r="222" spans="5:7" x14ac:dyDescent="0.2">
      <c r="E222"/>
      <c r="F222"/>
      <c r="G222"/>
    </row>
    <row r="223" spans="5:7" x14ac:dyDescent="0.2">
      <c r="E223"/>
      <c r="F223"/>
      <c r="G223"/>
    </row>
    <row r="224" spans="5:7" x14ac:dyDescent="0.2">
      <c r="E224" s="211"/>
      <c r="F224"/>
      <c r="G224"/>
    </row>
    <row r="225" spans="5:7" x14ac:dyDescent="0.2">
      <c r="E225"/>
      <c r="F225"/>
      <c r="G225"/>
    </row>
    <row r="226" spans="5:7" x14ac:dyDescent="0.2">
      <c r="E226"/>
      <c r="F226"/>
      <c r="G226"/>
    </row>
    <row r="227" spans="5:7" x14ac:dyDescent="0.2">
      <c r="E227"/>
      <c r="F227"/>
      <c r="G227"/>
    </row>
    <row r="228" spans="5:7" x14ac:dyDescent="0.2">
      <c r="E228"/>
      <c r="F228"/>
      <c r="G228"/>
    </row>
    <row r="229" spans="5:7" x14ac:dyDescent="0.2">
      <c r="E229"/>
      <c r="F229"/>
      <c r="G229"/>
    </row>
    <row r="230" spans="5:7" x14ac:dyDescent="0.2">
      <c r="E230"/>
      <c r="F230"/>
      <c r="G230"/>
    </row>
    <row r="231" spans="5:7" x14ac:dyDescent="0.2">
      <c r="E231"/>
      <c r="F231"/>
      <c r="G231"/>
    </row>
    <row r="232" spans="5:7" x14ac:dyDescent="0.2">
      <c r="E232"/>
      <c r="F232"/>
      <c r="G232"/>
    </row>
    <row r="233" spans="5:7" x14ac:dyDescent="0.2">
      <c r="E233"/>
      <c r="F233"/>
      <c r="G233"/>
    </row>
    <row r="234" spans="5:7" x14ac:dyDescent="0.2">
      <c r="E234"/>
      <c r="F234"/>
      <c r="G234"/>
    </row>
    <row r="235" spans="5:7" x14ac:dyDescent="0.2">
      <c r="E235"/>
      <c r="F235"/>
      <c r="G235"/>
    </row>
    <row r="236" spans="5:7" x14ac:dyDescent="0.2">
      <c r="E236"/>
      <c r="F236"/>
      <c r="G236"/>
    </row>
    <row r="237" spans="5:7" x14ac:dyDescent="0.2">
      <c r="E237"/>
      <c r="F237"/>
      <c r="G237"/>
    </row>
    <row r="238" spans="5:7" x14ac:dyDescent="0.2">
      <c r="E238"/>
      <c r="F238"/>
      <c r="G238"/>
    </row>
    <row r="239" spans="5:7" x14ac:dyDescent="0.2">
      <c r="E239"/>
      <c r="F239"/>
      <c r="G239"/>
    </row>
    <row r="240" spans="5:7" x14ac:dyDescent="0.2">
      <c r="E240"/>
      <c r="F240"/>
      <c r="G240"/>
    </row>
    <row r="241" spans="5:7" x14ac:dyDescent="0.2">
      <c r="E241"/>
      <c r="F241"/>
      <c r="G241"/>
    </row>
    <row r="242" spans="5:7" x14ac:dyDescent="0.2">
      <c r="E242"/>
      <c r="F242"/>
      <c r="G242"/>
    </row>
    <row r="243" spans="5:7" x14ac:dyDescent="0.2">
      <c r="E243"/>
      <c r="F243"/>
      <c r="G243"/>
    </row>
    <row r="244" spans="5:7" x14ac:dyDescent="0.2">
      <c r="E244"/>
      <c r="F244"/>
      <c r="G244"/>
    </row>
    <row r="245" spans="5:7" x14ac:dyDescent="0.2">
      <c r="E245" s="211"/>
      <c r="F245"/>
      <c r="G245"/>
    </row>
    <row r="246" spans="5:7" x14ac:dyDescent="0.2">
      <c r="E246"/>
      <c r="F246"/>
      <c r="G246"/>
    </row>
    <row r="247" spans="5:7" x14ac:dyDescent="0.2">
      <c r="E247"/>
      <c r="F247"/>
      <c r="G247"/>
    </row>
    <row r="248" spans="5:7" x14ac:dyDescent="0.2">
      <c r="E248"/>
      <c r="F248"/>
      <c r="G248"/>
    </row>
    <row r="249" spans="5:7" x14ac:dyDescent="0.2">
      <c r="E249"/>
      <c r="F249"/>
      <c r="G249"/>
    </row>
    <row r="250" spans="5:7" x14ac:dyDescent="0.2">
      <c r="E250"/>
      <c r="F250"/>
      <c r="G250"/>
    </row>
    <row r="251" spans="5:7" x14ac:dyDescent="0.2">
      <c r="E251"/>
      <c r="F251"/>
      <c r="G251"/>
    </row>
    <row r="252" spans="5:7" x14ac:dyDescent="0.2">
      <c r="E252"/>
      <c r="F252"/>
      <c r="G252"/>
    </row>
    <row r="253" spans="5:7" x14ac:dyDescent="0.2">
      <c r="E253"/>
      <c r="F253"/>
      <c r="G253"/>
    </row>
    <row r="254" spans="5:7" x14ac:dyDescent="0.2">
      <c r="E254"/>
      <c r="F254"/>
      <c r="G254"/>
    </row>
    <row r="255" spans="5:7" x14ac:dyDescent="0.2">
      <c r="E255"/>
      <c r="F255"/>
      <c r="G255"/>
    </row>
    <row r="256" spans="5:7" x14ac:dyDescent="0.2">
      <c r="E256"/>
      <c r="F256"/>
      <c r="G256"/>
    </row>
    <row r="257" spans="5:7" x14ac:dyDescent="0.2">
      <c r="E257"/>
      <c r="F257"/>
      <c r="G257"/>
    </row>
    <row r="258" spans="5:7" x14ac:dyDescent="0.2">
      <c r="E258"/>
      <c r="F258"/>
      <c r="G258"/>
    </row>
    <row r="259" spans="5:7" x14ac:dyDescent="0.2">
      <c r="E259"/>
      <c r="F259"/>
      <c r="G259"/>
    </row>
    <row r="260" spans="5:7" x14ac:dyDescent="0.2">
      <c r="E260"/>
      <c r="F260"/>
      <c r="G260"/>
    </row>
    <row r="261" spans="5:7" x14ac:dyDescent="0.2">
      <c r="E261"/>
      <c r="F261"/>
      <c r="G261"/>
    </row>
    <row r="262" spans="5:7" x14ac:dyDescent="0.2">
      <c r="E262"/>
      <c r="F262"/>
      <c r="G262"/>
    </row>
    <row r="263" spans="5:7" x14ac:dyDescent="0.2">
      <c r="E263"/>
      <c r="F263"/>
      <c r="G263"/>
    </row>
    <row r="264" spans="5:7" x14ac:dyDescent="0.2">
      <c r="E264"/>
      <c r="F264"/>
      <c r="G264"/>
    </row>
    <row r="265" spans="5:7" x14ac:dyDescent="0.2">
      <c r="E265" s="211"/>
      <c r="F265"/>
      <c r="G265"/>
    </row>
    <row r="266" spans="5:7" x14ac:dyDescent="0.2">
      <c r="E266"/>
      <c r="F266"/>
      <c r="G266"/>
    </row>
    <row r="267" spans="5:7" x14ac:dyDescent="0.2">
      <c r="E267"/>
      <c r="F267"/>
      <c r="G267"/>
    </row>
    <row r="268" spans="5:7" x14ac:dyDescent="0.2">
      <c r="E268"/>
      <c r="F268"/>
      <c r="G268"/>
    </row>
    <row r="269" spans="5:7" x14ac:dyDescent="0.2">
      <c r="E269"/>
      <c r="F269"/>
      <c r="G269"/>
    </row>
    <row r="270" spans="5:7" x14ac:dyDescent="0.2">
      <c r="E270"/>
      <c r="F270"/>
      <c r="G270"/>
    </row>
    <row r="271" spans="5:7" x14ac:dyDescent="0.2">
      <c r="E271"/>
      <c r="F271"/>
      <c r="G271"/>
    </row>
    <row r="272" spans="5:7" x14ac:dyDescent="0.2">
      <c r="E272"/>
      <c r="F272"/>
      <c r="G272"/>
    </row>
    <row r="273" spans="5:7" x14ac:dyDescent="0.2">
      <c r="E273"/>
      <c r="F273"/>
      <c r="G273"/>
    </row>
    <row r="274" spans="5:7" x14ac:dyDescent="0.2">
      <c r="E274"/>
      <c r="F274"/>
      <c r="G274"/>
    </row>
    <row r="275" spans="5:7" x14ac:dyDescent="0.2">
      <c r="E275"/>
      <c r="F275"/>
      <c r="G275"/>
    </row>
    <row r="276" spans="5:7" x14ac:dyDescent="0.2">
      <c r="E276"/>
      <c r="F276"/>
      <c r="G276"/>
    </row>
    <row r="277" spans="5:7" x14ac:dyDescent="0.2">
      <c r="E277"/>
      <c r="F277"/>
      <c r="G277"/>
    </row>
    <row r="278" spans="5:7" x14ac:dyDescent="0.2">
      <c r="E278"/>
      <c r="F278"/>
      <c r="G278"/>
    </row>
    <row r="279" spans="5:7" x14ac:dyDescent="0.2">
      <c r="E279"/>
      <c r="F279"/>
      <c r="G279"/>
    </row>
    <row r="280" spans="5:7" x14ac:dyDescent="0.2">
      <c r="E280" s="211"/>
      <c r="F280"/>
      <c r="G280"/>
    </row>
    <row r="281" spans="5:7" x14ac:dyDescent="0.2">
      <c r="E281"/>
      <c r="F281"/>
      <c r="G281"/>
    </row>
    <row r="282" spans="5:7" x14ac:dyDescent="0.2">
      <c r="E282"/>
      <c r="F282"/>
      <c r="G282"/>
    </row>
    <row r="283" spans="5:7" x14ac:dyDescent="0.2">
      <c r="E283"/>
      <c r="F283"/>
      <c r="G283"/>
    </row>
    <row r="284" spans="5:7" x14ac:dyDescent="0.2">
      <c r="E284"/>
      <c r="F284"/>
      <c r="G284"/>
    </row>
    <row r="285" spans="5:7" x14ac:dyDescent="0.2">
      <c r="E285" s="211"/>
      <c r="F285"/>
      <c r="G285"/>
    </row>
    <row r="286" spans="5:7" x14ac:dyDescent="0.2">
      <c r="E286" s="211"/>
      <c r="F286"/>
      <c r="G286"/>
    </row>
    <row r="287" spans="5:7" x14ac:dyDescent="0.2">
      <c r="E287"/>
      <c r="F287"/>
      <c r="G287"/>
    </row>
    <row r="288" spans="5:7" x14ac:dyDescent="0.2">
      <c r="E288"/>
      <c r="F288"/>
      <c r="G288"/>
    </row>
    <row r="289" spans="5:7" x14ac:dyDescent="0.2">
      <c r="E289"/>
      <c r="F289"/>
      <c r="G289"/>
    </row>
    <row r="290" spans="5:7" x14ac:dyDescent="0.2">
      <c r="E290"/>
      <c r="F290"/>
      <c r="G290"/>
    </row>
    <row r="291" spans="5:7" x14ac:dyDescent="0.2">
      <c r="E291"/>
      <c r="F291"/>
      <c r="G291"/>
    </row>
    <row r="292" spans="5:7" x14ac:dyDescent="0.2">
      <c r="E292"/>
      <c r="F292"/>
      <c r="G292"/>
    </row>
    <row r="293" spans="5:7" x14ac:dyDescent="0.2">
      <c r="E293"/>
      <c r="F293"/>
      <c r="G293"/>
    </row>
    <row r="294" spans="5:7" x14ac:dyDescent="0.2">
      <c r="E294" s="211"/>
      <c r="F294"/>
      <c r="G294"/>
    </row>
    <row r="295" spans="5:7" x14ac:dyDescent="0.2">
      <c r="E295" s="211"/>
      <c r="F295"/>
      <c r="G295"/>
    </row>
    <row r="296" spans="5:7" x14ac:dyDescent="0.2">
      <c r="E296"/>
      <c r="F296"/>
      <c r="G296"/>
    </row>
    <row r="297" spans="5:7" x14ac:dyDescent="0.2">
      <c r="E297"/>
      <c r="F297"/>
      <c r="G297"/>
    </row>
    <row r="298" spans="5:7" x14ac:dyDescent="0.2">
      <c r="E298"/>
      <c r="F298"/>
      <c r="G298"/>
    </row>
    <row r="299" spans="5:7" x14ac:dyDescent="0.2">
      <c r="E299"/>
      <c r="F299"/>
      <c r="G299"/>
    </row>
    <row r="300" spans="5:7" x14ac:dyDescent="0.2">
      <c r="E300"/>
      <c r="F300"/>
      <c r="G300"/>
    </row>
    <row r="301" spans="5:7" x14ac:dyDescent="0.2">
      <c r="E301"/>
      <c r="F301"/>
      <c r="G301"/>
    </row>
    <row r="302" spans="5:7" x14ac:dyDescent="0.2">
      <c r="E302"/>
      <c r="F302"/>
      <c r="G302"/>
    </row>
    <row r="303" spans="5:7" x14ac:dyDescent="0.2">
      <c r="E303"/>
      <c r="F303"/>
      <c r="G303"/>
    </row>
    <row r="304" spans="5:7" x14ac:dyDescent="0.2">
      <c r="E304"/>
      <c r="F304"/>
      <c r="G304"/>
    </row>
    <row r="305" spans="5:7" x14ac:dyDescent="0.2">
      <c r="E305"/>
      <c r="F305"/>
      <c r="G305"/>
    </row>
    <row r="306" spans="5:7" x14ac:dyDescent="0.2">
      <c r="E306"/>
      <c r="F306"/>
      <c r="G306"/>
    </row>
    <row r="307" spans="5:7" x14ac:dyDescent="0.2">
      <c r="E307" s="211"/>
      <c r="F307"/>
      <c r="G307"/>
    </row>
    <row r="308" spans="5:7" x14ac:dyDescent="0.2">
      <c r="E308"/>
      <c r="F308"/>
      <c r="G308"/>
    </row>
    <row r="309" spans="5:7" x14ac:dyDescent="0.2">
      <c r="E309"/>
      <c r="F309"/>
      <c r="G309"/>
    </row>
    <row r="310" spans="5:7" x14ac:dyDescent="0.2">
      <c r="E310"/>
      <c r="F310"/>
      <c r="G310"/>
    </row>
    <row r="311" spans="5:7" x14ac:dyDescent="0.2">
      <c r="E311"/>
      <c r="F311"/>
      <c r="G311"/>
    </row>
    <row r="312" spans="5:7" x14ac:dyDescent="0.2">
      <c r="E312"/>
      <c r="F312"/>
      <c r="G312"/>
    </row>
    <row r="313" spans="5:7" x14ac:dyDescent="0.2">
      <c r="E313" s="211"/>
      <c r="F313"/>
      <c r="G313"/>
    </row>
    <row r="314" spans="5:7" x14ac:dyDescent="0.2">
      <c r="E314"/>
      <c r="F314"/>
      <c r="G314"/>
    </row>
    <row r="315" spans="5:7" x14ac:dyDescent="0.2">
      <c r="E315"/>
      <c r="F315"/>
      <c r="G315"/>
    </row>
    <row r="316" spans="5:7" x14ac:dyDescent="0.2">
      <c r="E316"/>
      <c r="F316"/>
      <c r="G316"/>
    </row>
    <row r="317" spans="5:7" x14ac:dyDescent="0.2">
      <c r="E317" s="211"/>
      <c r="F317"/>
      <c r="G317"/>
    </row>
    <row r="318" spans="5:7" x14ac:dyDescent="0.2">
      <c r="E318"/>
      <c r="F318"/>
      <c r="G318"/>
    </row>
    <row r="319" spans="5:7" x14ac:dyDescent="0.2">
      <c r="E319"/>
      <c r="F319"/>
      <c r="G319"/>
    </row>
    <row r="320" spans="5:7" x14ac:dyDescent="0.2">
      <c r="E320"/>
      <c r="F320"/>
      <c r="G320"/>
    </row>
    <row r="321" spans="5:7" x14ac:dyDescent="0.2">
      <c r="E321"/>
      <c r="F321"/>
      <c r="G321"/>
    </row>
    <row r="322" spans="5:7" x14ac:dyDescent="0.2">
      <c r="E322"/>
      <c r="F322"/>
      <c r="G322"/>
    </row>
    <row r="323" spans="5:7" x14ac:dyDescent="0.2">
      <c r="E323"/>
      <c r="F323"/>
      <c r="G323"/>
    </row>
    <row r="324" spans="5:7" x14ac:dyDescent="0.2">
      <c r="E324"/>
      <c r="F324"/>
      <c r="G324"/>
    </row>
    <row r="325" spans="5:7" x14ac:dyDescent="0.2">
      <c r="E325"/>
      <c r="F325"/>
      <c r="G325"/>
    </row>
    <row r="326" spans="5:7" x14ac:dyDescent="0.2">
      <c r="E326"/>
      <c r="F326"/>
      <c r="G326"/>
    </row>
    <row r="327" spans="5:7" x14ac:dyDescent="0.2">
      <c r="E327"/>
      <c r="F327"/>
      <c r="G327"/>
    </row>
    <row r="328" spans="5:7" x14ac:dyDescent="0.2">
      <c r="E328"/>
      <c r="F328"/>
      <c r="G328"/>
    </row>
    <row r="329" spans="5:7" x14ac:dyDescent="0.2">
      <c r="E329"/>
      <c r="F329"/>
      <c r="G329"/>
    </row>
    <row r="330" spans="5:7" x14ac:dyDescent="0.2">
      <c r="E330"/>
      <c r="F330"/>
      <c r="G330"/>
    </row>
    <row r="331" spans="5:7" x14ac:dyDescent="0.2">
      <c r="E331"/>
      <c r="F331"/>
      <c r="G331"/>
    </row>
    <row r="332" spans="5:7" x14ac:dyDescent="0.2">
      <c r="E332"/>
      <c r="F332"/>
      <c r="G332"/>
    </row>
    <row r="333" spans="5:7" x14ac:dyDescent="0.2">
      <c r="E333"/>
      <c r="F333"/>
      <c r="G333"/>
    </row>
    <row r="334" spans="5:7" x14ac:dyDescent="0.2">
      <c r="E334"/>
      <c r="F334"/>
      <c r="G334"/>
    </row>
    <row r="335" spans="5:7" x14ac:dyDescent="0.2">
      <c r="E335"/>
      <c r="F335"/>
      <c r="G335"/>
    </row>
    <row r="336" spans="5:7" x14ac:dyDescent="0.2">
      <c r="E336"/>
      <c r="F336"/>
      <c r="G336"/>
    </row>
    <row r="337" spans="5:7" x14ac:dyDescent="0.2">
      <c r="E337"/>
      <c r="F337"/>
      <c r="G337"/>
    </row>
    <row r="338" spans="5:7" x14ac:dyDescent="0.2">
      <c r="E338"/>
      <c r="F338"/>
      <c r="G338"/>
    </row>
    <row r="339" spans="5:7" x14ac:dyDescent="0.2">
      <c r="E339"/>
      <c r="F339"/>
      <c r="G339"/>
    </row>
    <row r="340" spans="5:7" x14ac:dyDescent="0.2">
      <c r="E340"/>
      <c r="F340"/>
      <c r="G340"/>
    </row>
    <row r="341" spans="5:7" x14ac:dyDescent="0.2">
      <c r="E341"/>
      <c r="F341"/>
      <c r="G341"/>
    </row>
    <row r="342" spans="5:7" x14ac:dyDescent="0.2">
      <c r="E342"/>
      <c r="F342"/>
      <c r="G342"/>
    </row>
    <row r="343" spans="5:7" x14ac:dyDescent="0.2">
      <c r="E343"/>
      <c r="F343"/>
      <c r="G343"/>
    </row>
    <row r="344" spans="5:7" x14ac:dyDescent="0.2">
      <c r="E344"/>
      <c r="F344"/>
      <c r="G344"/>
    </row>
    <row r="345" spans="5:7" x14ac:dyDescent="0.2">
      <c r="E345"/>
      <c r="F345"/>
      <c r="G345"/>
    </row>
    <row r="346" spans="5:7" x14ac:dyDescent="0.2">
      <c r="E346"/>
      <c r="F346"/>
      <c r="G346"/>
    </row>
    <row r="347" spans="5:7" x14ac:dyDescent="0.2">
      <c r="E347"/>
      <c r="F347"/>
      <c r="G347"/>
    </row>
    <row r="348" spans="5:7" x14ac:dyDescent="0.2">
      <c r="E348"/>
      <c r="F348"/>
      <c r="G348"/>
    </row>
    <row r="349" spans="5:7" x14ac:dyDescent="0.2">
      <c r="E349"/>
      <c r="F349"/>
      <c r="G349"/>
    </row>
    <row r="350" spans="5:7" x14ac:dyDescent="0.2">
      <c r="E350"/>
      <c r="F350"/>
      <c r="G350"/>
    </row>
    <row r="351" spans="5:7" x14ac:dyDescent="0.2">
      <c r="E351"/>
      <c r="F351"/>
      <c r="G351"/>
    </row>
    <row r="352" spans="5:7" x14ac:dyDescent="0.2">
      <c r="E352"/>
      <c r="F352"/>
      <c r="G352"/>
    </row>
    <row r="353" spans="5:7" x14ac:dyDescent="0.2">
      <c r="E353"/>
      <c r="F353"/>
      <c r="G353"/>
    </row>
    <row r="354" spans="5:7" x14ac:dyDescent="0.2">
      <c r="E354"/>
      <c r="F354"/>
      <c r="G354"/>
    </row>
    <row r="355" spans="5:7" x14ac:dyDescent="0.2">
      <c r="E355"/>
      <c r="F355"/>
      <c r="G355"/>
    </row>
    <row r="356" spans="5:7" x14ac:dyDescent="0.2">
      <c r="E356"/>
      <c r="F356"/>
      <c r="G356"/>
    </row>
    <row r="357" spans="5:7" x14ac:dyDescent="0.2">
      <c r="E357"/>
      <c r="F357"/>
      <c r="G357"/>
    </row>
    <row r="358" spans="5:7" x14ac:dyDescent="0.2">
      <c r="E358"/>
      <c r="F358"/>
      <c r="G358"/>
    </row>
    <row r="359" spans="5:7" x14ac:dyDescent="0.2">
      <c r="E359"/>
      <c r="F359"/>
      <c r="G359"/>
    </row>
    <row r="360" spans="5:7" x14ac:dyDescent="0.2">
      <c r="E360"/>
      <c r="F360"/>
      <c r="G360"/>
    </row>
    <row r="361" spans="5:7" x14ac:dyDescent="0.2">
      <c r="E361"/>
      <c r="F361"/>
      <c r="G361"/>
    </row>
  </sheetData>
  <sortState xmlns:xlrd2="http://schemas.microsoft.com/office/spreadsheetml/2017/richdata2" ref="A7:Q195">
    <sortCondition ref="A7:A195"/>
  </sortState>
  <mergeCells count="15">
    <mergeCell ref="N5:Q5"/>
    <mergeCell ref="J5:M5"/>
    <mergeCell ref="J4:M4"/>
    <mergeCell ref="N4:Q4"/>
    <mergeCell ref="B5:E5"/>
    <mergeCell ref="B4:E4"/>
    <mergeCell ref="F4:I4"/>
    <mergeCell ref="F5:I5"/>
    <mergeCell ref="AG5:AI5"/>
    <mergeCell ref="AJ7:AL7"/>
    <mergeCell ref="AM7:AO7"/>
    <mergeCell ref="AP7:AQ7"/>
    <mergeCell ref="AS5:AT5"/>
    <mergeCell ref="AG6:AI6"/>
    <mergeCell ref="AJ6:AR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G18" sqref="G18"/>
    </sheetView>
  </sheetViews>
  <sheetFormatPr baseColWidth="10" defaultColWidth="11.5703125" defaultRowHeight="12.75" x14ac:dyDescent="0.2"/>
  <cols>
    <col min="1" max="1" width="36.7109375" style="3" customWidth="1"/>
    <col min="2" max="16384" width="11.5703125" style="3"/>
  </cols>
  <sheetData>
    <row r="1" spans="1:5" ht="15" x14ac:dyDescent="0.25">
      <c r="A1" s="158" t="s">
        <v>197</v>
      </c>
    </row>
    <row r="2" spans="1:5" ht="15" x14ac:dyDescent="0.25">
      <c r="A2" s="158" t="s">
        <v>332</v>
      </c>
    </row>
    <row r="4" spans="1:5" ht="13.5" thickBot="1" x14ac:dyDescent="0.25"/>
    <row r="5" spans="1:5" x14ac:dyDescent="0.2">
      <c r="B5" s="267" t="s">
        <v>209</v>
      </c>
      <c r="C5" s="268"/>
      <c r="D5" s="269"/>
    </row>
    <row r="6" spans="1:5" ht="13.5" thickBot="1" x14ac:dyDescent="0.25">
      <c r="B6" s="270" t="s">
        <v>125</v>
      </c>
      <c r="C6" s="271"/>
      <c r="D6" s="159" t="s">
        <v>122</v>
      </c>
    </row>
    <row r="7" spans="1:5" x14ac:dyDescent="0.2">
      <c r="A7" s="160" t="s">
        <v>167</v>
      </c>
      <c r="B7" s="161" t="s">
        <v>53</v>
      </c>
      <c r="C7" s="162" t="s">
        <v>47</v>
      </c>
      <c r="D7" s="163" t="s">
        <v>122</v>
      </c>
      <c r="E7" s="215" t="s">
        <v>122</v>
      </c>
    </row>
    <row r="8" spans="1:5" x14ac:dyDescent="0.2">
      <c r="A8" s="164" t="s">
        <v>217</v>
      </c>
      <c r="B8" s="165">
        <v>16</v>
      </c>
      <c r="C8" s="166">
        <v>4</v>
      </c>
      <c r="D8" s="167">
        <v>11</v>
      </c>
      <c r="E8" s="216">
        <v>0.17460317460317459</v>
      </c>
    </row>
    <row r="9" spans="1:5" x14ac:dyDescent="0.2">
      <c r="A9" s="168" t="s">
        <v>218</v>
      </c>
      <c r="B9" s="39">
        <v>18</v>
      </c>
      <c r="C9" s="169">
        <v>3</v>
      </c>
      <c r="D9" s="41">
        <v>11</v>
      </c>
      <c r="E9" s="217">
        <v>0.17460317460317459</v>
      </c>
    </row>
    <row r="10" spans="1:5" x14ac:dyDescent="0.2">
      <c r="A10" s="168" t="s">
        <v>219</v>
      </c>
      <c r="B10" s="39">
        <v>7</v>
      </c>
      <c r="C10" s="169">
        <v>0</v>
      </c>
      <c r="D10" s="41">
        <v>13</v>
      </c>
      <c r="E10" s="217">
        <v>0.20634920634920634</v>
      </c>
    </row>
    <row r="11" spans="1:5" x14ac:dyDescent="0.2">
      <c r="A11" s="168" t="s">
        <v>220</v>
      </c>
      <c r="B11" s="39">
        <v>5</v>
      </c>
      <c r="C11" s="169">
        <v>5</v>
      </c>
      <c r="D11" s="41">
        <v>12</v>
      </c>
      <c r="E11" s="217">
        <v>0.19047619047619047</v>
      </c>
    </row>
    <row r="12" spans="1:5" x14ac:dyDescent="0.2">
      <c r="A12" s="168" t="s">
        <v>221</v>
      </c>
      <c r="B12" s="170">
        <v>14</v>
      </c>
      <c r="C12" s="171">
        <v>9</v>
      </c>
      <c r="D12" s="172">
        <v>16</v>
      </c>
      <c r="E12" s="218">
        <v>0.25396825396825395</v>
      </c>
    </row>
    <row r="13" spans="1:5" ht="13.5" thickBot="1" x14ac:dyDescent="0.25">
      <c r="A13" s="173" t="s">
        <v>210</v>
      </c>
      <c r="B13" s="107">
        <f>SUM(B8:B12)</f>
        <v>60</v>
      </c>
      <c r="C13" s="107">
        <f>SUM(C8:C12)</f>
        <v>21</v>
      </c>
      <c r="D13" s="174">
        <f>SUM(B13:C13)</f>
        <v>81</v>
      </c>
      <c r="E13" s="219">
        <v>1</v>
      </c>
    </row>
  </sheetData>
  <mergeCells count="2">
    <mergeCell ref="B5:D5"/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F614-5D3D-4985-BF44-3F5CCAC8377B}">
  <dimension ref="A1:R36"/>
  <sheetViews>
    <sheetView workbookViewId="0">
      <selection activeCell="B3" sqref="B3"/>
    </sheetView>
  </sheetViews>
  <sheetFormatPr baseColWidth="10" defaultColWidth="11.5703125" defaultRowHeight="12.75" x14ac:dyDescent="0.2"/>
  <cols>
    <col min="1" max="1" width="29.85546875" style="3" customWidth="1"/>
    <col min="2" max="4" width="8.85546875" style="3" customWidth="1"/>
    <col min="5" max="5" width="11.5703125" style="3"/>
    <col min="6" max="6" width="9.28515625" style="3" customWidth="1"/>
    <col min="7" max="7" width="3.7109375" style="3" customWidth="1"/>
    <col min="8" max="10" width="9.28515625" style="3" customWidth="1"/>
    <col min="11" max="11" width="11.5703125" style="3"/>
    <col min="12" max="12" width="9" style="3" customWidth="1"/>
    <col min="13" max="13" width="3.5703125" style="3" customWidth="1"/>
    <col min="14" max="16" width="8.7109375" style="3" customWidth="1"/>
    <col min="17" max="17" width="11.5703125" style="3"/>
    <col min="18" max="18" width="8.85546875" style="3" customWidth="1"/>
    <col min="19" max="16384" width="11.5703125" style="3"/>
  </cols>
  <sheetData>
    <row r="1" spans="1:18" ht="15" x14ac:dyDescent="0.25">
      <c r="A1" s="158" t="s">
        <v>216</v>
      </c>
    </row>
    <row r="2" spans="1:18" ht="15" x14ac:dyDescent="0.25">
      <c r="A2" s="158" t="s">
        <v>332</v>
      </c>
    </row>
    <row r="3" spans="1:18" ht="15" x14ac:dyDescent="0.25">
      <c r="A3" s="158"/>
    </row>
    <row r="4" spans="1:18" ht="13.5" thickBot="1" x14ac:dyDescent="0.25"/>
    <row r="5" spans="1:18" ht="13.5" thickBot="1" x14ac:dyDescent="0.25">
      <c r="B5" s="272" t="s">
        <v>171</v>
      </c>
      <c r="C5" s="273"/>
      <c r="D5" s="273"/>
      <c r="E5" s="273"/>
      <c r="F5" s="274"/>
      <c r="G5" s="175"/>
      <c r="H5" s="272" t="s">
        <v>213</v>
      </c>
      <c r="I5" s="273"/>
      <c r="J5" s="273"/>
      <c r="K5" s="273"/>
      <c r="L5" s="274"/>
      <c r="M5" s="175"/>
      <c r="N5" s="272" t="s">
        <v>211</v>
      </c>
      <c r="O5" s="273"/>
      <c r="P5" s="273"/>
      <c r="Q5" s="273"/>
      <c r="R5" s="274"/>
    </row>
    <row r="6" spans="1:18" ht="13.5" thickBot="1" x14ac:dyDescent="0.2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3.5" thickBot="1" x14ac:dyDescent="0.25">
      <c r="B7" s="272" t="s">
        <v>122</v>
      </c>
      <c r="C7" s="273"/>
      <c r="D7" s="274"/>
      <c r="E7" s="176" t="s">
        <v>159</v>
      </c>
      <c r="F7" s="177" t="s">
        <v>160</v>
      </c>
      <c r="G7" s="175"/>
      <c r="H7" s="272" t="s">
        <v>122</v>
      </c>
      <c r="I7" s="273"/>
      <c r="J7" s="274"/>
      <c r="K7" s="176" t="s">
        <v>159</v>
      </c>
      <c r="L7" s="177" t="s">
        <v>160</v>
      </c>
      <c r="M7" s="175"/>
      <c r="N7" s="272" t="s">
        <v>122</v>
      </c>
      <c r="O7" s="273"/>
      <c r="P7" s="274"/>
      <c r="Q7" s="176" t="s">
        <v>159</v>
      </c>
      <c r="R7" s="177" t="s">
        <v>160</v>
      </c>
    </row>
    <row r="8" spans="1:18" ht="13.5" thickBot="1" x14ac:dyDescent="0.25">
      <c r="A8" s="178" t="s">
        <v>214</v>
      </c>
      <c r="B8" s="179" t="s">
        <v>53</v>
      </c>
      <c r="C8" s="180" t="s">
        <v>47</v>
      </c>
      <c r="D8" s="177" t="s">
        <v>222</v>
      </c>
      <c r="E8" s="182" t="s">
        <v>122</v>
      </c>
      <c r="F8" s="177" t="s">
        <v>122</v>
      </c>
      <c r="G8" s="175"/>
      <c r="H8" s="54" t="s">
        <v>53</v>
      </c>
      <c r="I8" s="207" t="s">
        <v>47</v>
      </c>
      <c r="J8" s="181" t="s">
        <v>222</v>
      </c>
      <c r="K8" s="182" t="s">
        <v>122</v>
      </c>
      <c r="L8" s="177" t="s">
        <v>122</v>
      </c>
      <c r="M8" s="175"/>
      <c r="N8" s="229" t="s">
        <v>53</v>
      </c>
      <c r="O8" s="177" t="s">
        <v>47</v>
      </c>
      <c r="P8" s="177" t="s">
        <v>222</v>
      </c>
      <c r="Q8" s="227" t="s">
        <v>122</v>
      </c>
      <c r="R8" s="177" t="s">
        <v>122</v>
      </c>
    </row>
    <row r="9" spans="1:18" ht="13.5" thickBot="1" x14ac:dyDescent="0.25">
      <c r="A9" s="231" t="s">
        <v>172</v>
      </c>
      <c r="B9" s="183"/>
      <c r="C9" s="186"/>
      <c r="D9" s="187"/>
      <c r="E9" s="223"/>
      <c r="F9" s="184">
        <f>E9/$E$35</f>
        <v>0</v>
      </c>
      <c r="G9" s="185"/>
      <c r="H9" s="186">
        <v>15</v>
      </c>
      <c r="I9" s="187">
        <v>4</v>
      </c>
      <c r="J9" s="187"/>
      <c r="K9" s="191">
        <f t="shared" ref="K9:K19" si="0">SUM(H9:J9)</f>
        <v>19</v>
      </c>
      <c r="L9" s="184">
        <f t="shared" ref="L9:L28" si="1">K9/$K$35</f>
        <v>9.3780848963474824E-3</v>
      </c>
      <c r="M9" s="185"/>
      <c r="N9" s="186">
        <f t="shared" ref="N9:N33" si="2">B9+H9</f>
        <v>15</v>
      </c>
      <c r="O9" s="187">
        <f t="shared" ref="O9:P33" si="3">C9+I9</f>
        <v>4</v>
      </c>
      <c r="P9" s="187">
        <f t="shared" si="3"/>
        <v>0</v>
      </c>
      <c r="Q9" s="188">
        <f t="shared" ref="Q9:Q33" si="4">E9+K9</f>
        <v>19</v>
      </c>
      <c r="R9" s="220">
        <f>Q9/$Q$35</f>
        <v>8.1931867184131084E-3</v>
      </c>
    </row>
    <row r="10" spans="1:18" x14ac:dyDescent="0.2">
      <c r="A10" s="189" t="s">
        <v>175</v>
      </c>
      <c r="B10" s="224">
        <v>2</v>
      </c>
      <c r="C10" s="194"/>
      <c r="D10" s="193"/>
      <c r="E10" s="224">
        <f t="shared" ref="E10:E18" si="5">SUM(B10:D10)</f>
        <v>2</v>
      </c>
      <c r="F10" s="221">
        <f t="shared" ref="F10:F33" si="6">E10/$E$35</f>
        <v>6.8259385665529011E-3</v>
      </c>
      <c r="G10" s="185"/>
      <c r="H10" s="26">
        <v>4</v>
      </c>
      <c r="I10" s="44">
        <v>2</v>
      </c>
      <c r="J10" s="44"/>
      <c r="K10" s="191">
        <f t="shared" si="0"/>
        <v>6</v>
      </c>
      <c r="L10" s="190">
        <f t="shared" si="1"/>
        <v>2.9615004935834156E-3</v>
      </c>
      <c r="M10" s="185"/>
      <c r="N10" s="44">
        <f t="shared" si="2"/>
        <v>6</v>
      </c>
      <c r="O10" s="193">
        <f t="shared" si="3"/>
        <v>2</v>
      </c>
      <c r="P10" s="193">
        <f t="shared" si="3"/>
        <v>0</v>
      </c>
      <c r="Q10" s="194">
        <f t="shared" si="4"/>
        <v>8</v>
      </c>
      <c r="R10" s="220">
        <f>Q10/$Q$35</f>
        <v>3.4497628288055198E-3</v>
      </c>
    </row>
    <row r="11" spans="1:18" x14ac:dyDescent="0.2">
      <c r="A11" s="192" t="s">
        <v>333</v>
      </c>
      <c r="B11" s="225"/>
      <c r="C11" s="194"/>
      <c r="D11" s="193"/>
      <c r="E11" s="225"/>
      <c r="F11" s="221">
        <f t="shared" si="6"/>
        <v>0</v>
      </c>
      <c r="G11" s="185"/>
      <c r="H11" s="44">
        <v>180</v>
      </c>
      <c r="I11" s="44">
        <v>99</v>
      </c>
      <c r="J11" s="44"/>
      <c r="K11" s="193">
        <f t="shared" si="0"/>
        <v>279</v>
      </c>
      <c r="L11" s="190">
        <f t="shared" si="1"/>
        <v>0.13770977295162881</v>
      </c>
      <c r="M11" s="185"/>
      <c r="N11" s="44">
        <f t="shared" si="2"/>
        <v>180</v>
      </c>
      <c r="O11" s="193">
        <f t="shared" si="3"/>
        <v>99</v>
      </c>
      <c r="P11" s="193">
        <f t="shared" si="3"/>
        <v>0</v>
      </c>
      <c r="Q11" s="194">
        <f t="shared" si="4"/>
        <v>279</v>
      </c>
      <c r="R11" s="190">
        <f t="shared" ref="R11:R33" si="7">Q11/$Q$35</f>
        <v>0.1203104786545925</v>
      </c>
    </row>
    <row r="12" spans="1:18" x14ac:dyDescent="0.2">
      <c r="A12" s="192" t="s">
        <v>183</v>
      </c>
      <c r="B12" s="225">
        <v>26</v>
      </c>
      <c r="C12" s="194">
        <v>2</v>
      </c>
      <c r="D12" s="193"/>
      <c r="E12" s="225">
        <f t="shared" si="5"/>
        <v>28</v>
      </c>
      <c r="F12" s="221">
        <f t="shared" si="6"/>
        <v>9.556313993174062E-2</v>
      </c>
      <c r="G12" s="185"/>
      <c r="H12" s="44">
        <v>471</v>
      </c>
      <c r="I12" s="44">
        <v>82</v>
      </c>
      <c r="J12" s="44">
        <v>1</v>
      </c>
      <c r="K12" s="193">
        <f t="shared" si="0"/>
        <v>554</v>
      </c>
      <c r="L12" s="190">
        <f t="shared" si="1"/>
        <v>0.27344521224086871</v>
      </c>
      <c r="M12" s="185"/>
      <c r="N12" s="44">
        <f t="shared" si="2"/>
        <v>497</v>
      </c>
      <c r="O12" s="193">
        <f t="shared" si="3"/>
        <v>84</v>
      </c>
      <c r="P12" s="193">
        <f t="shared" si="3"/>
        <v>1</v>
      </c>
      <c r="Q12" s="194">
        <f t="shared" si="4"/>
        <v>582</v>
      </c>
      <c r="R12" s="190">
        <f t="shared" si="7"/>
        <v>0.25097024579560157</v>
      </c>
    </row>
    <row r="13" spans="1:18" x14ac:dyDescent="0.2">
      <c r="A13" s="192" t="s">
        <v>182</v>
      </c>
      <c r="B13" s="225"/>
      <c r="C13" s="194"/>
      <c r="D13" s="193"/>
      <c r="E13" s="225">
        <f t="shared" si="5"/>
        <v>0</v>
      </c>
      <c r="F13" s="221">
        <f t="shared" si="6"/>
        <v>0</v>
      </c>
      <c r="G13" s="185"/>
      <c r="H13" s="44"/>
      <c r="I13" s="44">
        <v>1</v>
      </c>
      <c r="J13" s="44"/>
      <c r="K13" s="193">
        <f t="shared" si="0"/>
        <v>1</v>
      </c>
      <c r="L13" s="190">
        <f t="shared" si="1"/>
        <v>4.935834155972359E-4</v>
      </c>
      <c r="M13" s="185"/>
      <c r="N13" s="44">
        <f t="shared" si="2"/>
        <v>0</v>
      </c>
      <c r="O13" s="193">
        <f t="shared" si="3"/>
        <v>1</v>
      </c>
      <c r="P13" s="193">
        <f t="shared" si="3"/>
        <v>0</v>
      </c>
      <c r="Q13" s="194">
        <f t="shared" si="4"/>
        <v>1</v>
      </c>
      <c r="R13" s="190">
        <f t="shared" si="7"/>
        <v>4.3122035360068997E-4</v>
      </c>
    </row>
    <row r="14" spans="1:18" x14ac:dyDescent="0.2">
      <c r="A14" s="192" t="s">
        <v>205</v>
      </c>
      <c r="B14" s="225"/>
      <c r="C14" s="194"/>
      <c r="D14" s="193"/>
      <c r="E14" s="225">
        <f t="shared" si="5"/>
        <v>0</v>
      </c>
      <c r="F14" s="221">
        <f t="shared" si="6"/>
        <v>0</v>
      </c>
      <c r="G14" s="185"/>
      <c r="H14" s="44"/>
      <c r="I14" s="44"/>
      <c r="J14" s="44"/>
      <c r="K14" s="193">
        <f t="shared" si="0"/>
        <v>0</v>
      </c>
      <c r="L14" s="190">
        <f t="shared" si="1"/>
        <v>0</v>
      </c>
      <c r="M14" s="185"/>
      <c r="N14" s="44">
        <f t="shared" si="2"/>
        <v>0</v>
      </c>
      <c r="O14" s="193">
        <f t="shared" si="3"/>
        <v>0</v>
      </c>
      <c r="P14" s="193">
        <f t="shared" si="3"/>
        <v>0</v>
      </c>
      <c r="Q14" s="194">
        <f t="shared" si="4"/>
        <v>0</v>
      </c>
      <c r="R14" s="190">
        <f t="shared" si="7"/>
        <v>0</v>
      </c>
    </row>
    <row r="15" spans="1:18" x14ac:dyDescent="0.2">
      <c r="A15" s="192" t="s">
        <v>176</v>
      </c>
      <c r="B15" s="225">
        <v>25</v>
      </c>
      <c r="C15" s="194">
        <v>2</v>
      </c>
      <c r="D15" s="193"/>
      <c r="E15" s="225">
        <f t="shared" si="5"/>
        <v>27</v>
      </c>
      <c r="F15" s="221">
        <f t="shared" si="6"/>
        <v>9.2150170648464161E-2</v>
      </c>
      <c r="G15" s="185"/>
      <c r="H15" s="44">
        <v>46</v>
      </c>
      <c r="I15" s="44">
        <v>16</v>
      </c>
      <c r="J15" s="44"/>
      <c r="K15" s="193">
        <f t="shared" si="0"/>
        <v>62</v>
      </c>
      <c r="L15" s="190">
        <f t="shared" si="1"/>
        <v>3.0602171767028629E-2</v>
      </c>
      <c r="M15" s="185"/>
      <c r="N15" s="44">
        <f t="shared" si="2"/>
        <v>71</v>
      </c>
      <c r="O15" s="193">
        <f t="shared" si="3"/>
        <v>18</v>
      </c>
      <c r="P15" s="193">
        <f t="shared" si="3"/>
        <v>0</v>
      </c>
      <c r="Q15" s="194">
        <f t="shared" si="4"/>
        <v>89</v>
      </c>
      <c r="R15" s="190">
        <f t="shared" si="7"/>
        <v>3.8378611470461406E-2</v>
      </c>
    </row>
    <row r="16" spans="1:18" x14ac:dyDescent="0.2">
      <c r="A16" s="192" t="s">
        <v>206</v>
      </c>
      <c r="B16" s="225"/>
      <c r="C16" s="194"/>
      <c r="D16" s="193"/>
      <c r="E16" s="225">
        <f t="shared" si="5"/>
        <v>0</v>
      </c>
      <c r="F16" s="221">
        <f t="shared" si="6"/>
        <v>0</v>
      </c>
      <c r="G16" s="185"/>
      <c r="H16" s="44">
        <v>3</v>
      </c>
      <c r="I16" s="44"/>
      <c r="J16" s="44"/>
      <c r="K16" s="193">
        <f t="shared" si="0"/>
        <v>3</v>
      </c>
      <c r="L16" s="190">
        <f t="shared" si="1"/>
        <v>1.4807502467917078E-3</v>
      </c>
      <c r="M16" s="185"/>
      <c r="N16" s="44">
        <f t="shared" si="2"/>
        <v>3</v>
      </c>
      <c r="O16" s="193">
        <f t="shared" si="3"/>
        <v>0</v>
      </c>
      <c r="P16" s="193">
        <f t="shared" si="3"/>
        <v>0</v>
      </c>
      <c r="Q16" s="194">
        <f t="shared" si="4"/>
        <v>3</v>
      </c>
      <c r="R16" s="190">
        <f t="shared" si="7"/>
        <v>1.29366106080207E-3</v>
      </c>
    </row>
    <row r="17" spans="1:18" x14ac:dyDescent="0.2">
      <c r="A17" s="192" t="s">
        <v>202</v>
      </c>
      <c r="B17" s="225"/>
      <c r="C17" s="194"/>
      <c r="D17" s="193"/>
      <c r="E17" s="225">
        <f t="shared" si="5"/>
        <v>0</v>
      </c>
      <c r="F17" s="221">
        <f t="shared" si="6"/>
        <v>0</v>
      </c>
      <c r="G17" s="185"/>
      <c r="H17" s="44">
        <v>1</v>
      </c>
      <c r="I17" s="44"/>
      <c r="J17" s="44"/>
      <c r="K17" s="193">
        <f t="shared" si="0"/>
        <v>1</v>
      </c>
      <c r="L17" s="190">
        <f t="shared" si="1"/>
        <v>4.935834155972359E-4</v>
      </c>
      <c r="M17" s="185"/>
      <c r="N17" s="44">
        <f t="shared" si="2"/>
        <v>1</v>
      </c>
      <c r="O17" s="193">
        <f t="shared" si="3"/>
        <v>0</v>
      </c>
      <c r="P17" s="193">
        <f t="shared" si="3"/>
        <v>0</v>
      </c>
      <c r="Q17" s="194">
        <f t="shared" si="4"/>
        <v>1</v>
      </c>
      <c r="R17" s="190">
        <f t="shared" si="7"/>
        <v>4.3122035360068997E-4</v>
      </c>
    </row>
    <row r="18" spans="1:18" x14ac:dyDescent="0.2">
      <c r="A18" s="192" t="s">
        <v>203</v>
      </c>
      <c r="B18" s="225"/>
      <c r="C18" s="194"/>
      <c r="D18" s="193"/>
      <c r="E18" s="225">
        <f t="shared" si="5"/>
        <v>0</v>
      </c>
      <c r="F18" s="221">
        <f t="shared" si="6"/>
        <v>0</v>
      </c>
      <c r="G18" s="185"/>
      <c r="H18" s="44"/>
      <c r="I18" s="44"/>
      <c r="J18" s="44"/>
      <c r="K18" s="193">
        <f t="shared" si="0"/>
        <v>0</v>
      </c>
      <c r="L18" s="190">
        <f t="shared" si="1"/>
        <v>0</v>
      </c>
      <c r="M18" s="185"/>
      <c r="N18" s="44">
        <f t="shared" si="2"/>
        <v>0</v>
      </c>
      <c r="O18" s="193">
        <f t="shared" si="3"/>
        <v>0</v>
      </c>
      <c r="P18" s="193">
        <f t="shared" si="3"/>
        <v>0</v>
      </c>
      <c r="Q18" s="194">
        <f t="shared" si="4"/>
        <v>0</v>
      </c>
      <c r="R18" s="190">
        <f t="shared" si="7"/>
        <v>0</v>
      </c>
    </row>
    <row r="19" spans="1:18" x14ac:dyDescent="0.2">
      <c r="A19" s="192" t="s">
        <v>178</v>
      </c>
      <c r="B19" s="225">
        <v>3</v>
      </c>
      <c r="C19" s="194">
        <v>80</v>
      </c>
      <c r="D19" s="193"/>
      <c r="E19" s="225">
        <f>SUM(B19:D19)</f>
        <v>83</v>
      </c>
      <c r="F19" s="221">
        <f t="shared" si="6"/>
        <v>0.28327645051194539</v>
      </c>
      <c r="G19" s="185"/>
      <c r="H19" s="44"/>
      <c r="I19" s="44"/>
      <c r="J19" s="44"/>
      <c r="K19" s="193">
        <f t="shared" si="0"/>
        <v>0</v>
      </c>
      <c r="L19" s="190">
        <f t="shared" si="1"/>
        <v>0</v>
      </c>
      <c r="M19" s="185"/>
      <c r="N19" s="44">
        <f t="shared" si="2"/>
        <v>3</v>
      </c>
      <c r="O19" s="193">
        <f t="shared" si="3"/>
        <v>80</v>
      </c>
      <c r="P19" s="193">
        <f t="shared" si="3"/>
        <v>0</v>
      </c>
      <c r="Q19" s="194">
        <f t="shared" si="4"/>
        <v>83</v>
      </c>
      <c r="R19" s="190">
        <f t="shared" si="7"/>
        <v>3.5791289348857266E-2</v>
      </c>
    </row>
    <row r="20" spans="1:18" x14ac:dyDescent="0.2">
      <c r="A20" s="192" t="s">
        <v>173</v>
      </c>
      <c r="B20" s="225"/>
      <c r="C20" s="194"/>
      <c r="D20" s="193"/>
      <c r="E20" s="225">
        <f t="shared" ref="E20:E33" si="8">SUM(B20:D20)</f>
        <v>0</v>
      </c>
      <c r="F20" s="221">
        <f t="shared" si="6"/>
        <v>0</v>
      </c>
      <c r="G20" s="185"/>
      <c r="H20" s="44">
        <v>80</v>
      </c>
      <c r="I20" s="44">
        <v>7</v>
      </c>
      <c r="J20" s="44"/>
      <c r="K20" s="193">
        <f>SUM(H20:J20)</f>
        <v>87</v>
      </c>
      <c r="L20" s="190">
        <f t="shared" si="1"/>
        <v>4.2941757156959526E-2</v>
      </c>
      <c r="M20" s="185"/>
      <c r="N20" s="44">
        <f t="shared" si="2"/>
        <v>80</v>
      </c>
      <c r="O20" s="193">
        <f t="shared" si="3"/>
        <v>7</v>
      </c>
      <c r="P20" s="193">
        <f t="shared" si="3"/>
        <v>0</v>
      </c>
      <c r="Q20" s="194">
        <f t="shared" si="4"/>
        <v>87</v>
      </c>
      <c r="R20" s="190">
        <f t="shared" si="7"/>
        <v>3.7516170763260026E-2</v>
      </c>
    </row>
    <row r="21" spans="1:18" x14ac:dyDescent="0.2">
      <c r="A21" s="192" t="s">
        <v>180</v>
      </c>
      <c r="B21" s="225">
        <v>2</v>
      </c>
      <c r="C21" s="194">
        <v>2</v>
      </c>
      <c r="D21" s="193"/>
      <c r="E21" s="225">
        <f t="shared" si="8"/>
        <v>4</v>
      </c>
      <c r="F21" s="221">
        <f t="shared" si="6"/>
        <v>1.3651877133105802E-2</v>
      </c>
      <c r="G21" s="185"/>
      <c r="H21" s="44">
        <v>5</v>
      </c>
      <c r="I21" s="44"/>
      <c r="J21" s="44"/>
      <c r="K21" s="193">
        <f t="shared" ref="K21:K33" si="9">SUM(H21:J21)</f>
        <v>5</v>
      </c>
      <c r="L21" s="190">
        <f t="shared" si="1"/>
        <v>2.4679170779861796E-3</v>
      </c>
      <c r="M21" s="185"/>
      <c r="N21" s="44">
        <f t="shared" si="2"/>
        <v>7</v>
      </c>
      <c r="O21" s="193">
        <f t="shared" si="3"/>
        <v>2</v>
      </c>
      <c r="P21" s="193">
        <f t="shared" si="3"/>
        <v>0</v>
      </c>
      <c r="Q21" s="194">
        <f t="shared" si="4"/>
        <v>9</v>
      </c>
      <c r="R21" s="190">
        <f t="shared" si="7"/>
        <v>3.8809831824062097E-3</v>
      </c>
    </row>
    <row r="22" spans="1:18" x14ac:dyDescent="0.2">
      <c r="A22" s="192" t="s">
        <v>109</v>
      </c>
      <c r="B22" s="225">
        <v>52</v>
      </c>
      <c r="C22" s="194">
        <v>19</v>
      </c>
      <c r="D22" s="193"/>
      <c r="E22" s="225">
        <f t="shared" si="8"/>
        <v>71</v>
      </c>
      <c r="F22" s="221">
        <f t="shared" si="6"/>
        <v>0.24232081911262798</v>
      </c>
      <c r="G22" s="185"/>
      <c r="H22" s="44">
        <v>596</v>
      </c>
      <c r="I22" s="44">
        <v>266</v>
      </c>
      <c r="J22" s="44">
        <v>4</v>
      </c>
      <c r="K22" s="193">
        <f t="shared" si="9"/>
        <v>866</v>
      </c>
      <c r="L22" s="190">
        <f t="shared" si="1"/>
        <v>0.42744323790720634</v>
      </c>
      <c r="M22" s="185"/>
      <c r="N22" s="44">
        <f t="shared" si="2"/>
        <v>648</v>
      </c>
      <c r="O22" s="193">
        <f t="shared" si="3"/>
        <v>285</v>
      </c>
      <c r="P22" s="193">
        <f t="shared" si="3"/>
        <v>4</v>
      </c>
      <c r="Q22" s="194">
        <f t="shared" si="4"/>
        <v>937</v>
      </c>
      <c r="R22" s="190">
        <f t="shared" si="7"/>
        <v>0.4040534713238465</v>
      </c>
    </row>
    <row r="23" spans="1:18" x14ac:dyDescent="0.2">
      <c r="A23" s="192" t="s">
        <v>174</v>
      </c>
      <c r="B23" s="225"/>
      <c r="C23" s="194"/>
      <c r="D23" s="193"/>
      <c r="E23" s="225">
        <f t="shared" si="8"/>
        <v>0</v>
      </c>
      <c r="F23" s="221">
        <f t="shared" si="6"/>
        <v>0</v>
      </c>
      <c r="G23" s="185"/>
      <c r="H23" s="44">
        <v>46</v>
      </c>
      <c r="I23" s="44">
        <v>20</v>
      </c>
      <c r="J23" s="44"/>
      <c r="K23" s="193">
        <f t="shared" si="9"/>
        <v>66</v>
      </c>
      <c r="L23" s="190">
        <f t="shared" si="1"/>
        <v>3.257650542941757E-2</v>
      </c>
      <c r="M23" s="185"/>
      <c r="N23" s="44">
        <f t="shared" si="2"/>
        <v>46</v>
      </c>
      <c r="O23" s="193">
        <f t="shared" si="3"/>
        <v>20</v>
      </c>
      <c r="P23" s="193">
        <f t="shared" si="3"/>
        <v>0</v>
      </c>
      <c r="Q23" s="194">
        <f t="shared" si="4"/>
        <v>66</v>
      </c>
      <c r="R23" s="190">
        <f t="shared" si="7"/>
        <v>2.8460543337645538E-2</v>
      </c>
    </row>
    <row r="24" spans="1:18" x14ac:dyDescent="0.2">
      <c r="A24" s="192" t="s">
        <v>204</v>
      </c>
      <c r="B24" s="225"/>
      <c r="C24" s="194"/>
      <c r="D24" s="193"/>
      <c r="E24" s="225">
        <f t="shared" si="8"/>
        <v>0</v>
      </c>
      <c r="F24" s="221">
        <f t="shared" si="6"/>
        <v>0</v>
      </c>
      <c r="G24" s="185"/>
      <c r="H24" s="44"/>
      <c r="I24" s="44"/>
      <c r="J24" s="44"/>
      <c r="K24" s="193">
        <f t="shared" si="9"/>
        <v>0</v>
      </c>
      <c r="L24" s="190">
        <f t="shared" si="1"/>
        <v>0</v>
      </c>
      <c r="M24" s="185"/>
      <c r="N24" s="44">
        <f t="shared" si="2"/>
        <v>0</v>
      </c>
      <c r="O24" s="193">
        <f t="shared" si="3"/>
        <v>0</v>
      </c>
      <c r="P24" s="193">
        <f t="shared" si="3"/>
        <v>0</v>
      </c>
      <c r="Q24" s="194">
        <f t="shared" si="4"/>
        <v>0</v>
      </c>
      <c r="R24" s="190">
        <f t="shared" si="7"/>
        <v>0</v>
      </c>
    </row>
    <row r="25" spans="1:18" x14ac:dyDescent="0.2">
      <c r="A25" s="192" t="s">
        <v>181</v>
      </c>
      <c r="B25" s="225"/>
      <c r="C25" s="194"/>
      <c r="D25" s="193"/>
      <c r="E25" s="225">
        <f t="shared" si="8"/>
        <v>0</v>
      </c>
      <c r="F25" s="221">
        <f t="shared" si="6"/>
        <v>0</v>
      </c>
      <c r="G25" s="185"/>
      <c r="H25" s="44"/>
      <c r="I25" s="44"/>
      <c r="J25" s="44"/>
      <c r="K25" s="193">
        <f t="shared" si="9"/>
        <v>0</v>
      </c>
      <c r="L25" s="190">
        <f t="shared" si="1"/>
        <v>0</v>
      </c>
      <c r="M25" s="185"/>
      <c r="N25" s="44">
        <f t="shared" si="2"/>
        <v>0</v>
      </c>
      <c r="O25" s="193">
        <f t="shared" si="3"/>
        <v>0</v>
      </c>
      <c r="P25" s="193">
        <f t="shared" si="3"/>
        <v>0</v>
      </c>
      <c r="Q25" s="194">
        <f t="shared" si="4"/>
        <v>0</v>
      </c>
      <c r="R25" s="190">
        <f t="shared" si="7"/>
        <v>0</v>
      </c>
    </row>
    <row r="26" spans="1:18" x14ac:dyDescent="0.2">
      <c r="A26" s="192" t="s">
        <v>168</v>
      </c>
      <c r="B26" s="225"/>
      <c r="C26" s="194"/>
      <c r="D26" s="193"/>
      <c r="E26" s="225">
        <f t="shared" si="8"/>
        <v>0</v>
      </c>
      <c r="F26" s="221">
        <f t="shared" si="6"/>
        <v>0</v>
      </c>
      <c r="G26" s="185"/>
      <c r="H26" s="44"/>
      <c r="I26" s="44"/>
      <c r="J26" s="44"/>
      <c r="K26" s="193">
        <f t="shared" si="9"/>
        <v>0</v>
      </c>
      <c r="L26" s="190">
        <f t="shared" si="1"/>
        <v>0</v>
      </c>
      <c r="M26" s="185"/>
      <c r="N26" s="44">
        <f t="shared" si="2"/>
        <v>0</v>
      </c>
      <c r="O26" s="193">
        <f t="shared" si="3"/>
        <v>0</v>
      </c>
      <c r="P26" s="193">
        <f t="shared" si="3"/>
        <v>0</v>
      </c>
      <c r="Q26" s="194">
        <f t="shared" si="4"/>
        <v>0</v>
      </c>
      <c r="R26" s="190">
        <f t="shared" si="7"/>
        <v>0</v>
      </c>
    </row>
    <row r="27" spans="1:18" x14ac:dyDescent="0.2">
      <c r="A27" s="192" t="s">
        <v>207</v>
      </c>
      <c r="B27" s="225">
        <v>1</v>
      </c>
      <c r="C27" s="194"/>
      <c r="D27" s="193"/>
      <c r="E27" s="225">
        <f t="shared" si="8"/>
        <v>1</v>
      </c>
      <c r="F27" s="221">
        <f t="shared" si="6"/>
        <v>3.4129692832764505E-3</v>
      </c>
      <c r="G27" s="185"/>
      <c r="H27" s="44"/>
      <c r="I27" s="44"/>
      <c r="J27" s="44"/>
      <c r="K27" s="193">
        <f t="shared" si="9"/>
        <v>0</v>
      </c>
      <c r="L27" s="190">
        <f t="shared" si="1"/>
        <v>0</v>
      </c>
      <c r="M27" s="185"/>
      <c r="N27" s="44">
        <f t="shared" si="2"/>
        <v>1</v>
      </c>
      <c r="O27" s="193">
        <f t="shared" si="3"/>
        <v>0</v>
      </c>
      <c r="P27" s="193">
        <f t="shared" si="3"/>
        <v>0</v>
      </c>
      <c r="Q27" s="194">
        <f t="shared" si="4"/>
        <v>1</v>
      </c>
      <c r="R27" s="190">
        <f t="shared" si="7"/>
        <v>4.3122035360068997E-4</v>
      </c>
    </row>
    <row r="28" spans="1:18" x14ac:dyDescent="0.2">
      <c r="A28" s="192" t="s">
        <v>177</v>
      </c>
      <c r="B28" s="225">
        <v>1</v>
      </c>
      <c r="C28" s="194">
        <v>3</v>
      </c>
      <c r="D28" s="193"/>
      <c r="E28" s="225">
        <f t="shared" si="8"/>
        <v>4</v>
      </c>
      <c r="F28" s="221">
        <f t="shared" si="6"/>
        <v>1.3651877133105802E-2</v>
      </c>
      <c r="G28" s="185"/>
      <c r="H28" s="44">
        <v>52</v>
      </c>
      <c r="I28" s="44">
        <v>5</v>
      </c>
      <c r="J28" s="44"/>
      <c r="K28" s="193">
        <f t="shared" si="9"/>
        <v>57</v>
      </c>
      <c r="L28" s="190">
        <f t="shared" si="1"/>
        <v>2.8134254689042449E-2</v>
      </c>
      <c r="M28" s="185"/>
      <c r="N28" s="44">
        <f t="shared" si="2"/>
        <v>53</v>
      </c>
      <c r="O28" s="193">
        <f t="shared" si="3"/>
        <v>8</v>
      </c>
      <c r="P28" s="193">
        <f t="shared" si="3"/>
        <v>0</v>
      </c>
      <c r="Q28" s="194">
        <f t="shared" si="4"/>
        <v>61</v>
      </c>
      <c r="R28" s="190">
        <f t="shared" si="7"/>
        <v>2.6304441569642088E-2</v>
      </c>
    </row>
    <row r="29" spans="1:18" x14ac:dyDescent="0.2">
      <c r="A29" s="192" t="s">
        <v>336</v>
      </c>
      <c r="B29" s="225">
        <v>1</v>
      </c>
      <c r="C29" s="194">
        <v>4</v>
      </c>
      <c r="D29" s="193"/>
      <c r="E29" s="225"/>
      <c r="F29" s="221"/>
      <c r="G29" s="185"/>
      <c r="H29" s="44"/>
      <c r="I29" s="44"/>
      <c r="J29" s="44"/>
      <c r="K29" s="193"/>
      <c r="L29" s="190"/>
      <c r="M29" s="185"/>
      <c r="N29" s="44"/>
      <c r="O29" s="193"/>
      <c r="P29" s="193"/>
      <c r="Q29" s="194"/>
      <c r="R29" s="190"/>
    </row>
    <row r="30" spans="1:18" x14ac:dyDescent="0.2">
      <c r="A30" s="192" t="s">
        <v>212</v>
      </c>
      <c r="B30" s="225">
        <v>1</v>
      </c>
      <c r="C30" s="194">
        <v>1</v>
      </c>
      <c r="D30" s="193"/>
      <c r="E30" s="225">
        <f t="shared" si="8"/>
        <v>2</v>
      </c>
      <c r="F30" s="221">
        <f t="shared" si="6"/>
        <v>6.8259385665529011E-3</v>
      </c>
      <c r="G30" s="185"/>
      <c r="H30" s="44">
        <v>1</v>
      </c>
      <c r="I30" s="44">
        <v>3</v>
      </c>
      <c r="J30" s="44"/>
      <c r="K30" s="193">
        <f t="shared" si="9"/>
        <v>4</v>
      </c>
      <c r="L30" s="190">
        <f>K30/$K$35</f>
        <v>1.9743336623889436E-3</v>
      </c>
      <c r="M30" s="185"/>
      <c r="N30" s="44">
        <f t="shared" si="2"/>
        <v>2</v>
      </c>
      <c r="O30" s="193">
        <f t="shared" si="3"/>
        <v>4</v>
      </c>
      <c r="P30" s="193">
        <f t="shared" si="3"/>
        <v>0</v>
      </c>
      <c r="Q30" s="194">
        <f t="shared" si="4"/>
        <v>6</v>
      </c>
      <c r="R30" s="190">
        <f t="shared" si="7"/>
        <v>2.5873221216041399E-3</v>
      </c>
    </row>
    <row r="31" spans="1:18" x14ac:dyDescent="0.2">
      <c r="A31" s="192" t="s">
        <v>335</v>
      </c>
      <c r="B31" s="225"/>
      <c r="C31" s="194"/>
      <c r="D31" s="193"/>
      <c r="E31" s="225"/>
      <c r="F31" s="221"/>
      <c r="G31" s="185"/>
      <c r="H31" s="44">
        <v>1</v>
      </c>
      <c r="I31" s="44">
        <v>1</v>
      </c>
      <c r="J31" s="44"/>
      <c r="K31" s="193"/>
      <c r="L31" s="190">
        <f>K31/$K$35</f>
        <v>0</v>
      </c>
      <c r="M31" s="185"/>
      <c r="N31" s="44"/>
      <c r="O31" s="193"/>
      <c r="P31" s="193"/>
      <c r="Q31" s="194"/>
      <c r="R31" s="190">
        <f t="shared" si="7"/>
        <v>0</v>
      </c>
    </row>
    <row r="32" spans="1:18" x14ac:dyDescent="0.2">
      <c r="A32" s="192" t="s">
        <v>179</v>
      </c>
      <c r="B32" s="225">
        <v>70</v>
      </c>
      <c r="C32" s="194">
        <v>1</v>
      </c>
      <c r="D32" s="193"/>
      <c r="E32" s="225">
        <f t="shared" si="8"/>
        <v>71</v>
      </c>
      <c r="F32" s="221">
        <f t="shared" si="6"/>
        <v>0.24232081911262798</v>
      </c>
      <c r="G32" s="185"/>
      <c r="H32" s="44">
        <v>1</v>
      </c>
      <c r="I32" s="44">
        <v>3</v>
      </c>
      <c r="J32" s="44"/>
      <c r="K32" s="193">
        <f t="shared" si="9"/>
        <v>4</v>
      </c>
      <c r="L32" s="190">
        <f>K32/$K$35</f>
        <v>1.9743336623889436E-3</v>
      </c>
      <c r="M32" s="185"/>
      <c r="N32" s="44">
        <f t="shared" si="2"/>
        <v>71</v>
      </c>
      <c r="O32" s="193">
        <f t="shared" si="3"/>
        <v>4</v>
      </c>
      <c r="P32" s="193">
        <f t="shared" si="3"/>
        <v>0</v>
      </c>
      <c r="Q32" s="194">
        <f t="shared" si="4"/>
        <v>75</v>
      </c>
      <c r="R32" s="190">
        <f t="shared" si="7"/>
        <v>3.2341526520051747E-2</v>
      </c>
    </row>
    <row r="33" spans="1:18" ht="13.5" thickBot="1" x14ac:dyDescent="0.25">
      <c r="A33" s="195" t="s">
        <v>334</v>
      </c>
      <c r="B33" s="226"/>
      <c r="C33" s="228"/>
      <c r="D33" s="197"/>
      <c r="E33" s="226">
        <f t="shared" si="8"/>
        <v>0</v>
      </c>
      <c r="F33" s="222">
        <f t="shared" si="6"/>
        <v>0</v>
      </c>
      <c r="G33" s="185"/>
      <c r="H33" s="111">
        <v>4</v>
      </c>
      <c r="I33" s="111">
        <v>8</v>
      </c>
      <c r="J33" s="111"/>
      <c r="K33" s="197">
        <f t="shared" si="9"/>
        <v>12</v>
      </c>
      <c r="L33" s="196">
        <f>K33/$K$35</f>
        <v>5.9230009871668312E-3</v>
      </c>
      <c r="M33" s="185"/>
      <c r="N33" s="111">
        <f t="shared" si="2"/>
        <v>4</v>
      </c>
      <c r="O33" s="197">
        <f t="shared" si="3"/>
        <v>8</v>
      </c>
      <c r="P33" s="197">
        <f t="shared" si="3"/>
        <v>0</v>
      </c>
      <c r="Q33" s="228">
        <f t="shared" si="4"/>
        <v>12</v>
      </c>
      <c r="R33" s="196">
        <f t="shared" si="7"/>
        <v>5.1746442432082798E-3</v>
      </c>
    </row>
    <row r="34" spans="1:18" ht="13.5" thickBot="1" x14ac:dyDescent="0.25"/>
    <row r="35" spans="1:18" ht="13.5" thickBot="1" x14ac:dyDescent="0.25">
      <c r="B35" s="183">
        <f>SUM(B9:B33)</f>
        <v>184</v>
      </c>
      <c r="C35" s="183">
        <f>SUM(C9:C33)</f>
        <v>114</v>
      </c>
      <c r="D35" s="198">
        <f t="shared" ref="D35:R35" si="10">SUM(D9:D33)</f>
        <v>0</v>
      </c>
      <c r="E35" s="183">
        <f t="shared" si="10"/>
        <v>293</v>
      </c>
      <c r="F35" s="184">
        <f t="shared" si="10"/>
        <v>1</v>
      </c>
      <c r="G35" s="185"/>
      <c r="H35" s="186">
        <f t="shared" si="10"/>
        <v>1506</v>
      </c>
      <c r="I35" s="186">
        <f t="shared" si="10"/>
        <v>517</v>
      </c>
      <c r="J35" s="186">
        <f t="shared" si="10"/>
        <v>5</v>
      </c>
      <c r="K35" s="187">
        <f t="shared" si="10"/>
        <v>2026</v>
      </c>
      <c r="L35" s="184">
        <f>SUM(L9:L33)</f>
        <v>1.0000000000000002</v>
      </c>
      <c r="M35" s="185"/>
      <c r="N35" s="187">
        <f>B35+H35</f>
        <v>1690</v>
      </c>
      <c r="O35" s="187">
        <f t="shared" ref="O35:P35" si="11">C35+I35</f>
        <v>631</v>
      </c>
      <c r="P35" s="187">
        <f t="shared" si="11"/>
        <v>5</v>
      </c>
      <c r="Q35" s="187">
        <f>E35+K35</f>
        <v>2319</v>
      </c>
      <c r="R35" s="184">
        <f t="shared" si="10"/>
        <v>1.0000000000000002</v>
      </c>
    </row>
    <row r="36" spans="1:18" x14ac:dyDescent="0.2">
      <c r="K36" s="230"/>
    </row>
  </sheetData>
  <mergeCells count="6">
    <mergeCell ref="B5:F5"/>
    <mergeCell ref="H5:L5"/>
    <mergeCell ref="N5:R5"/>
    <mergeCell ref="B7:D7"/>
    <mergeCell ref="H7:J7"/>
    <mergeCell ref="N7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Synthèse 2023</vt:lpstr>
      <vt:lpstr>Aut. 2023 par pays et type</vt:lpstr>
      <vt:lpstr>Aut. dur. ill. 2023 par cat.</vt:lpstr>
      <vt:lpstr>Aut. dur. lim. 2023 par cat.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BERGER_V</dc:creator>
  <cp:lastModifiedBy>BARBEAUX Julie</cp:lastModifiedBy>
  <cp:lastPrinted>2021-01-08T11:31:36Z</cp:lastPrinted>
  <dcterms:created xsi:type="dcterms:W3CDTF">2008-01-03T09:48:12Z</dcterms:created>
  <dcterms:modified xsi:type="dcterms:W3CDTF">2024-02-20T07:04:06Z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2022-01-10T13:22:50Z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1fcf5933-d6c5-4f2a-b9b3-fcf0910c3bb8</vt:lpwstr>
  </property>
  <property fmtid="{D5CDD505-2E9C-101B-9397-08002B2CF9AE}" pid="8" name="MSIP_Label_97a477d1-147d-4e34-b5e3-7b26d2f44870_ContentBits">
    <vt:lpwstr>0</vt:lpwstr>
  </property>
</Properties>
</file>